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USER\Documents\DSA PROJECT\"/>
    </mc:Choice>
  </mc:AlternateContent>
  <xr:revisionPtr revIDLastSave="0" documentId="13_ncr:1_{E3D0B89F-2C35-4221-8D13-E35F519D1DCD}" xr6:coauthVersionLast="47" xr6:coauthVersionMax="47" xr10:uidLastSave="{00000000-0000-0000-0000-000000000000}"/>
  <bookViews>
    <workbookView xWindow="-120" yWindow="-120" windowWidth="24240" windowHeight="13020" activeTab="3" xr2:uid="{04E2F42B-B0E7-C14E-A690-B41CAFCE17AF}"/>
  </bookViews>
  <sheets>
    <sheet name="amazon" sheetId="1" r:id="rId1"/>
    <sheet name="WORK SHEET" sheetId="2" r:id="rId2"/>
    <sheet name="PIVOT TABLE" sheetId="11" r:id="rId3"/>
    <sheet name="DASHBOARD" sheetId="12" r:id="rId4"/>
    <sheet name="Pivot Table Backend" sheetId="13" r:id="rId5"/>
  </sheets>
  <definedNames>
    <definedName name="Slicer_actual_price">#N/A</definedName>
    <definedName name="Slicer_discount_percentage">#N/A</definedName>
    <definedName name="Slicer_discounted_price">#N/A</definedName>
    <definedName name="Slicer_Price_Bucket">#N/A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 i="11" l="1"/>
  <c r="M2" i="2" a="1"/>
  <c r="M2" i="2" s="1"/>
  <c r="M3" i="2" a="1"/>
  <c r="M3" i="2" s="1"/>
  <c r="M4" i="2" a="1"/>
  <c r="M4" i="2" s="1"/>
  <c r="M5" i="2" a="1"/>
  <c r="M5" i="2" s="1"/>
  <c r="M6" i="2" a="1"/>
  <c r="M6" i="2" s="1"/>
  <c r="M7" i="2" a="1"/>
  <c r="M7" i="2" s="1"/>
  <c r="M8" i="2" a="1"/>
  <c r="M8" i="2" s="1"/>
  <c r="M9" i="2" a="1"/>
  <c r="M9" i="2" s="1"/>
  <c r="M10" i="2" a="1"/>
  <c r="M10" i="2" s="1"/>
  <c r="M11" i="2" a="1"/>
  <c r="M11" i="2" s="1"/>
  <c r="M12" i="2" a="1"/>
  <c r="M12" i="2" s="1"/>
  <c r="M13" i="2" a="1"/>
  <c r="M13" i="2" s="1"/>
  <c r="M14" i="2" a="1"/>
  <c r="M14" i="2" s="1"/>
  <c r="M15" i="2" a="1"/>
  <c r="M15" i="2" s="1"/>
  <c r="M16" i="2" a="1"/>
  <c r="M16" i="2" s="1"/>
  <c r="M17" i="2" a="1"/>
  <c r="M17" i="2" s="1"/>
  <c r="M18" i="2" a="1"/>
  <c r="M18" i="2" s="1"/>
  <c r="M19" i="2" a="1"/>
  <c r="M19" i="2" s="1"/>
  <c r="M20" i="2" a="1"/>
  <c r="M20" i="2" s="1"/>
  <c r="M21" i="2" a="1"/>
  <c r="M21" i="2" s="1"/>
  <c r="M22" i="2" a="1"/>
  <c r="M22" i="2" s="1"/>
  <c r="M23" i="2" a="1"/>
  <c r="M23" i="2" s="1"/>
  <c r="M24" i="2" a="1"/>
  <c r="M24" i="2" s="1"/>
  <c r="M25" i="2" a="1"/>
  <c r="M25" i="2" s="1"/>
  <c r="M26" i="2" a="1"/>
  <c r="M26" i="2" s="1"/>
  <c r="M27" i="2" a="1"/>
  <c r="M27" i="2" s="1"/>
  <c r="M28" i="2" a="1"/>
  <c r="M28" i="2" s="1"/>
  <c r="M29" i="2" a="1"/>
  <c r="M29" i="2" s="1"/>
  <c r="M30" i="2" a="1"/>
  <c r="M30" i="2" s="1"/>
  <c r="M31" i="2" a="1"/>
  <c r="M31" i="2" s="1"/>
  <c r="M32" i="2" a="1"/>
  <c r="M32" i="2" s="1"/>
  <c r="M33" i="2" a="1"/>
  <c r="M33" i="2" s="1"/>
  <c r="M34" i="2" a="1"/>
  <c r="M34" i="2" s="1"/>
  <c r="M35" i="2" a="1"/>
  <c r="M35" i="2" s="1"/>
  <c r="M36" i="2" a="1"/>
  <c r="M36" i="2" s="1"/>
  <c r="M37" i="2" a="1"/>
  <c r="M37" i="2" s="1"/>
  <c r="M38" i="2" a="1"/>
  <c r="M38" i="2" s="1"/>
  <c r="M39" i="2" a="1"/>
  <c r="M39" i="2" s="1"/>
  <c r="M40" i="2" a="1"/>
  <c r="M40" i="2" s="1"/>
  <c r="M41" i="2" a="1"/>
  <c r="M41" i="2" s="1"/>
  <c r="M42" i="2" a="1"/>
  <c r="M42" i="2" s="1"/>
  <c r="M43" i="2" a="1"/>
  <c r="M43" i="2" s="1"/>
  <c r="M44" i="2" a="1"/>
  <c r="M44" i="2" s="1"/>
  <c r="M45" i="2" a="1"/>
  <c r="M45" i="2" s="1"/>
  <c r="M46" i="2" a="1"/>
  <c r="M46" i="2" s="1"/>
  <c r="M47" i="2" a="1"/>
  <c r="M47" i="2" s="1"/>
  <c r="M48" i="2" a="1"/>
  <c r="M48" i="2" s="1"/>
  <c r="M49" i="2" a="1"/>
  <c r="M49" i="2" s="1"/>
  <c r="M50" i="2" a="1"/>
  <c r="M50" i="2" s="1"/>
  <c r="M51" i="2" a="1"/>
  <c r="M51" i="2" s="1"/>
  <c r="M52" i="2" a="1"/>
  <c r="M52" i="2" s="1"/>
  <c r="M53" i="2" a="1"/>
  <c r="M53" i="2" s="1"/>
  <c r="M54" i="2" a="1"/>
  <c r="M54" i="2" s="1"/>
  <c r="M55" i="2" a="1"/>
  <c r="M55" i="2" s="1"/>
  <c r="M56" i="2" a="1"/>
  <c r="M56" i="2" s="1"/>
  <c r="M57" i="2" a="1"/>
  <c r="M57" i="2" s="1"/>
  <c r="M58" i="2" a="1"/>
  <c r="M58" i="2" s="1"/>
  <c r="M59" i="2" a="1"/>
  <c r="M59" i="2" s="1"/>
  <c r="M60" i="2" a="1"/>
  <c r="M60" i="2" s="1"/>
  <c r="M61" i="2" a="1"/>
  <c r="M61" i="2" s="1"/>
  <c r="M62" i="2" a="1"/>
  <c r="M62" i="2" s="1"/>
  <c r="M63" i="2" a="1"/>
  <c r="M63" i="2" s="1"/>
  <c r="M64" i="2" a="1"/>
  <c r="M64" i="2" s="1"/>
  <c r="M65" i="2" a="1"/>
  <c r="M65" i="2" s="1"/>
  <c r="M66" i="2" a="1"/>
  <c r="M66" i="2" s="1"/>
  <c r="M67" i="2" a="1"/>
  <c r="M67" i="2" s="1"/>
  <c r="M68" i="2" a="1"/>
  <c r="M68" i="2" s="1"/>
  <c r="M69" i="2" a="1"/>
  <c r="M69" i="2" s="1"/>
  <c r="M70" i="2" a="1"/>
  <c r="M70" i="2" s="1"/>
  <c r="M71" i="2" a="1"/>
  <c r="M71" i="2" s="1"/>
  <c r="M72" i="2" a="1"/>
  <c r="M72" i="2" s="1"/>
  <c r="M73" i="2" a="1"/>
  <c r="M73" i="2" s="1"/>
  <c r="M74" i="2" a="1"/>
  <c r="M74" i="2"/>
  <c r="M75" i="2" a="1"/>
  <c r="M75" i="2" s="1"/>
  <c r="M76" i="2" a="1"/>
  <c r="M76" i="2"/>
  <c r="M77" i="2" a="1"/>
  <c r="M77" i="2" s="1"/>
  <c r="M78" i="2" a="1"/>
  <c r="M78" i="2" s="1"/>
  <c r="M79" i="2" a="1"/>
  <c r="M79" i="2" s="1"/>
  <c r="M80" i="2" a="1"/>
  <c r="M80" i="2" s="1"/>
  <c r="M81" i="2" a="1"/>
  <c r="M81" i="2" s="1"/>
  <c r="M82" i="2" a="1"/>
  <c r="M82" i="2" s="1"/>
  <c r="M83" i="2" a="1"/>
  <c r="M83" i="2" s="1"/>
  <c r="M84" i="2" a="1"/>
  <c r="M84" i="2" s="1"/>
  <c r="M85" i="2" a="1"/>
  <c r="M85" i="2" s="1"/>
  <c r="M86" i="2" a="1"/>
  <c r="M86" i="2" s="1"/>
  <c r="M87" i="2" a="1"/>
  <c r="M87" i="2" s="1"/>
  <c r="M88" i="2" a="1"/>
  <c r="M88" i="2" s="1"/>
  <c r="M89" i="2" a="1"/>
  <c r="M89" i="2" s="1"/>
  <c r="M90" i="2" a="1"/>
  <c r="M90" i="2" s="1"/>
  <c r="M91" i="2" a="1"/>
  <c r="M91" i="2" s="1"/>
  <c r="M92" i="2" a="1"/>
  <c r="M92" i="2" s="1"/>
  <c r="M93" i="2" a="1"/>
  <c r="M93" i="2" s="1"/>
  <c r="M94" i="2" a="1"/>
  <c r="M94" i="2" s="1"/>
  <c r="M95" i="2" a="1"/>
  <c r="M95" i="2" s="1"/>
  <c r="M96" i="2" a="1"/>
  <c r="M96" i="2" s="1"/>
  <c r="M97" i="2" a="1"/>
  <c r="M97" i="2" s="1"/>
  <c r="M98" i="2" a="1"/>
  <c r="M98" i="2" s="1"/>
  <c r="M99" i="2" a="1"/>
  <c r="M99" i="2" s="1"/>
  <c r="M100" i="2" a="1"/>
  <c r="M100" i="2" s="1"/>
  <c r="M101" i="2" a="1"/>
  <c r="M101" i="2" s="1"/>
  <c r="M102" i="2" a="1"/>
  <c r="M102" i="2" s="1"/>
  <c r="M103" i="2" a="1"/>
  <c r="M103" i="2" s="1"/>
  <c r="M104" i="2" a="1"/>
  <c r="M104" i="2" s="1"/>
  <c r="M105" i="2" a="1"/>
  <c r="M105" i="2" s="1"/>
  <c r="M106" i="2" a="1"/>
  <c r="M106" i="2" s="1"/>
  <c r="M107" i="2" a="1"/>
  <c r="M107" i="2" s="1"/>
  <c r="M108" i="2" a="1"/>
  <c r="M108" i="2" s="1"/>
  <c r="M109" i="2" a="1"/>
  <c r="M109" i="2" s="1"/>
  <c r="M110" i="2" a="1"/>
  <c r="M110" i="2" s="1"/>
  <c r="M111" i="2" a="1"/>
  <c r="M111" i="2" s="1"/>
  <c r="M112" i="2" a="1"/>
  <c r="M112" i="2" s="1"/>
  <c r="M113" i="2" a="1"/>
  <c r="M113" i="2" s="1"/>
  <c r="M114" i="2" a="1"/>
  <c r="M114" i="2" s="1"/>
  <c r="M115" i="2" a="1"/>
  <c r="M115" i="2" s="1"/>
  <c r="M116" i="2" a="1"/>
  <c r="M116" i="2" s="1"/>
  <c r="M117" i="2" a="1"/>
  <c r="M117" i="2" s="1"/>
  <c r="M118" i="2" a="1"/>
  <c r="M118" i="2" s="1"/>
  <c r="M119" i="2" a="1"/>
  <c r="M119" i="2" s="1"/>
  <c r="M120" i="2" a="1"/>
  <c r="M120" i="2"/>
  <c r="M121" i="2" a="1"/>
  <c r="M121" i="2" s="1"/>
  <c r="M122" i="2" a="1"/>
  <c r="M122" i="2" s="1"/>
  <c r="M123" i="2" a="1"/>
  <c r="M123" i="2" s="1"/>
  <c r="M124" i="2" a="1"/>
  <c r="M124" i="2" s="1"/>
  <c r="M125" i="2" a="1"/>
  <c r="M125" i="2" s="1"/>
  <c r="M126" i="2" a="1"/>
  <c r="M126" i="2" s="1"/>
  <c r="M127" i="2" a="1"/>
  <c r="M127" i="2" s="1"/>
  <c r="M128" i="2" a="1"/>
  <c r="M128" i="2" s="1"/>
  <c r="M129" i="2" a="1"/>
  <c r="M129" i="2" s="1"/>
  <c r="M130" i="2" a="1"/>
  <c r="M130" i="2"/>
  <c r="M131" i="2" a="1"/>
  <c r="M131" i="2" s="1"/>
  <c r="M132" i="2" a="1"/>
  <c r="M132" i="2" s="1"/>
  <c r="M133" i="2" a="1"/>
  <c r="M133" i="2" s="1"/>
  <c r="M134" i="2" a="1"/>
  <c r="M134" i="2" s="1"/>
  <c r="M135" i="2" a="1"/>
  <c r="M135" i="2" s="1"/>
  <c r="M136" i="2" a="1"/>
  <c r="M136" i="2" s="1"/>
  <c r="M137" i="2" a="1"/>
  <c r="M137" i="2" s="1"/>
  <c r="M138" i="2" a="1"/>
  <c r="M138" i="2"/>
  <c r="M139" i="2" a="1"/>
  <c r="M139" i="2" s="1"/>
  <c r="M140" i="2" a="1"/>
  <c r="M140" i="2" s="1"/>
  <c r="M141" i="2" a="1"/>
  <c r="M141" i="2" s="1"/>
  <c r="M142" i="2" a="1"/>
  <c r="M142" i="2" s="1"/>
  <c r="M143" i="2" a="1"/>
  <c r="M143" i="2" s="1"/>
  <c r="M144" i="2" a="1"/>
  <c r="M144" i="2" s="1"/>
  <c r="M145" i="2" a="1"/>
  <c r="M145" i="2" s="1"/>
  <c r="M146" i="2" a="1"/>
  <c r="M146" i="2" s="1"/>
  <c r="M147" i="2" a="1"/>
  <c r="M147" i="2" s="1"/>
  <c r="M148" i="2" a="1"/>
  <c r="M148" i="2" s="1"/>
  <c r="M149" i="2" a="1"/>
  <c r="M149" i="2" s="1"/>
  <c r="M150" i="2" a="1"/>
  <c r="M150" i="2" s="1"/>
  <c r="M151" i="2" a="1"/>
  <c r="M151" i="2" s="1"/>
  <c r="M152" i="2" a="1"/>
  <c r="M152" i="2" s="1"/>
  <c r="M153" i="2" a="1"/>
  <c r="M153" i="2" s="1"/>
  <c r="M154" i="2" a="1"/>
  <c r="M154" i="2"/>
  <c r="M155" i="2" a="1"/>
  <c r="M155" i="2" s="1"/>
  <c r="M156" i="2" a="1"/>
  <c r="M156" i="2" s="1"/>
  <c r="M157" i="2" a="1"/>
  <c r="M157" i="2" s="1"/>
  <c r="M158" i="2" a="1"/>
  <c r="M158" i="2" s="1"/>
  <c r="M159" i="2" a="1"/>
  <c r="M159" i="2" s="1"/>
  <c r="M160" i="2" a="1"/>
  <c r="M160" i="2" s="1"/>
  <c r="M161" i="2" a="1"/>
  <c r="M161" i="2" s="1"/>
  <c r="M162" i="2" a="1"/>
  <c r="M162" i="2"/>
  <c r="M163" i="2" a="1"/>
  <c r="M163" i="2" s="1"/>
  <c r="M164" i="2" a="1"/>
  <c r="M164" i="2" s="1"/>
  <c r="M165" i="2" a="1"/>
  <c r="M165" i="2" s="1"/>
  <c r="M166" i="2" a="1"/>
  <c r="M166" i="2" s="1"/>
  <c r="M167" i="2" a="1"/>
  <c r="M167" i="2" s="1"/>
  <c r="M168" i="2" a="1"/>
  <c r="M168" i="2"/>
  <c r="M169" i="2" a="1"/>
  <c r="M169" i="2" s="1"/>
  <c r="M170" i="2" a="1"/>
  <c r="M170" i="2" s="1"/>
  <c r="M171" i="2" a="1"/>
  <c r="M171" i="2" s="1"/>
  <c r="M172" i="2" a="1"/>
  <c r="M172" i="2" s="1"/>
  <c r="M173" i="2" a="1"/>
  <c r="M173" i="2" s="1"/>
  <c r="M174" i="2" a="1"/>
  <c r="M174" i="2" s="1"/>
  <c r="M175" i="2" a="1"/>
  <c r="M175" i="2" s="1"/>
  <c r="M176" i="2" a="1"/>
  <c r="M176" i="2" s="1"/>
  <c r="M177" i="2" a="1"/>
  <c r="M177" i="2" s="1"/>
  <c r="M178" i="2" a="1"/>
  <c r="M178" i="2" s="1"/>
  <c r="M179" i="2" a="1"/>
  <c r="M179" i="2"/>
  <c r="M180" i="2" a="1"/>
  <c r="M180" i="2" s="1"/>
  <c r="M181" i="2" a="1"/>
  <c r="M181" i="2" s="1"/>
  <c r="M182" i="2" a="1"/>
  <c r="M182" i="2" s="1"/>
  <c r="M183" i="2" a="1"/>
  <c r="M183" i="2" s="1"/>
  <c r="M184" i="2" a="1"/>
  <c r="M184" i="2" s="1"/>
  <c r="M185" i="2" a="1"/>
  <c r="M185" i="2"/>
  <c r="M186" i="2" a="1"/>
  <c r="M186" i="2" s="1"/>
  <c r="M187" i="2" a="1"/>
  <c r="M187" i="2"/>
  <c r="M188" i="2" a="1"/>
  <c r="M188" i="2" s="1"/>
  <c r="M189" i="2" a="1"/>
  <c r="M189" i="2" s="1"/>
  <c r="M190" i="2" a="1"/>
  <c r="M190" i="2" s="1"/>
  <c r="M191" i="2" a="1"/>
  <c r="M191" i="2" s="1"/>
  <c r="M192" i="2" a="1"/>
  <c r="M192" i="2" s="1"/>
  <c r="M193" i="2" a="1"/>
  <c r="M193" i="2" s="1"/>
  <c r="M194" i="2" a="1"/>
  <c r="M194" i="2" s="1"/>
  <c r="M195" i="2" a="1"/>
  <c r="M195" i="2"/>
  <c r="M196" i="2" a="1"/>
  <c r="M196" i="2" s="1"/>
  <c r="M197" i="2" a="1"/>
  <c r="M197" i="2" s="1"/>
  <c r="M198" i="2" a="1"/>
  <c r="M198" i="2" s="1"/>
  <c r="M199" i="2" a="1"/>
  <c r="M199" i="2" s="1"/>
  <c r="M200" i="2" a="1"/>
  <c r="M200" i="2" s="1"/>
  <c r="M201" i="2" a="1"/>
  <c r="M201" i="2"/>
  <c r="M202" i="2" a="1"/>
  <c r="M202" i="2" s="1"/>
  <c r="M203" i="2" a="1"/>
  <c r="M203" i="2" s="1"/>
  <c r="M204" i="2" a="1"/>
  <c r="M204" i="2" s="1"/>
  <c r="M205" i="2" a="1"/>
  <c r="M205" i="2" s="1"/>
  <c r="M206" i="2" a="1"/>
  <c r="M206" i="2" s="1"/>
  <c r="M207" i="2" a="1"/>
  <c r="M207" i="2" s="1"/>
  <c r="M208" i="2" a="1"/>
  <c r="M208" i="2" s="1"/>
  <c r="M209" i="2" a="1"/>
  <c r="M209" i="2"/>
  <c r="M210" i="2" a="1"/>
  <c r="M210" i="2" s="1"/>
  <c r="M211" i="2" a="1"/>
  <c r="M211" i="2" s="1"/>
  <c r="M212" i="2" a="1"/>
  <c r="M212" i="2" s="1"/>
  <c r="M213" i="2" a="1"/>
  <c r="M213" i="2" s="1"/>
  <c r="M214" i="2" a="1"/>
  <c r="M214" i="2" s="1"/>
  <c r="M215" i="2" a="1"/>
  <c r="M215" i="2" s="1"/>
  <c r="M216" i="2" a="1"/>
  <c r="M216" i="2" s="1"/>
  <c r="M217" i="2" a="1"/>
  <c r="M217" i="2" s="1"/>
  <c r="M218" i="2" a="1"/>
  <c r="M218" i="2" s="1"/>
  <c r="M219" i="2" a="1"/>
  <c r="M219" i="2" s="1"/>
  <c r="M220" i="2" a="1"/>
  <c r="M220" i="2" s="1"/>
  <c r="M221" i="2" a="1"/>
  <c r="M221" i="2" s="1"/>
  <c r="M222" i="2" a="1"/>
  <c r="M222" i="2" s="1"/>
  <c r="M223" i="2" a="1"/>
  <c r="M223" i="2" s="1"/>
  <c r="M224" i="2" a="1"/>
  <c r="M224" i="2" s="1"/>
  <c r="M225" i="2" a="1"/>
  <c r="M225" i="2"/>
  <c r="M226" i="2" a="1"/>
  <c r="M226" i="2" s="1"/>
  <c r="M227" i="2" a="1"/>
  <c r="M227" i="2" s="1"/>
  <c r="M228" i="2" a="1"/>
  <c r="M228" i="2" s="1"/>
  <c r="M229" i="2" a="1"/>
  <c r="M229" i="2" s="1"/>
  <c r="M230" i="2" a="1"/>
  <c r="M230" i="2" s="1"/>
  <c r="M231" i="2" a="1"/>
  <c r="M231" i="2" s="1"/>
  <c r="M232" i="2" a="1"/>
  <c r="M232" i="2" s="1"/>
  <c r="M233" i="2" a="1"/>
  <c r="M233" i="2"/>
  <c r="M234" i="2" a="1"/>
  <c r="M234" i="2" s="1"/>
  <c r="M235" i="2" a="1"/>
  <c r="M235" i="2" s="1"/>
  <c r="M236" i="2" a="1"/>
  <c r="M236" i="2" s="1"/>
  <c r="M237" i="2" a="1"/>
  <c r="M237" i="2" s="1"/>
  <c r="M238" i="2" a="1"/>
  <c r="M238" i="2" s="1"/>
  <c r="M239" i="2" a="1"/>
  <c r="M239" i="2" s="1"/>
  <c r="M240" i="2" a="1"/>
  <c r="M240" i="2" s="1"/>
  <c r="M241" i="2" a="1"/>
  <c r="M241" i="2"/>
  <c r="M242" i="2" a="1"/>
  <c r="M242" i="2" s="1"/>
  <c r="M243" i="2" a="1"/>
  <c r="M243" i="2" s="1"/>
  <c r="M244" i="2" a="1"/>
  <c r="M244" i="2" s="1"/>
  <c r="M245" i="2" a="1"/>
  <c r="M245" i="2" s="1"/>
  <c r="M246" i="2" a="1"/>
  <c r="M246" i="2" s="1"/>
  <c r="M247" i="2" a="1"/>
  <c r="M247" i="2" s="1"/>
  <c r="M248" i="2" a="1"/>
  <c r="M248" i="2" s="1"/>
  <c r="M249" i="2" a="1"/>
  <c r="M249" i="2" s="1"/>
  <c r="M250" i="2" a="1"/>
  <c r="M250" i="2" s="1"/>
  <c r="M251" i="2" a="1"/>
  <c r="M251" i="2" s="1"/>
  <c r="M252" i="2" a="1"/>
  <c r="M252" i="2" s="1"/>
  <c r="M253" i="2" a="1"/>
  <c r="M253" i="2" s="1"/>
  <c r="M254" i="2" a="1"/>
  <c r="M254" i="2" s="1"/>
  <c r="M255" i="2" a="1"/>
  <c r="M255" i="2" s="1"/>
  <c r="M256" i="2" a="1"/>
  <c r="M256" i="2" s="1"/>
  <c r="M257" i="2" a="1"/>
  <c r="M257" i="2"/>
  <c r="M258" i="2" a="1"/>
  <c r="M258" i="2" s="1"/>
  <c r="M259" i="2" a="1"/>
  <c r="M259" i="2" s="1"/>
  <c r="M260" i="2" a="1"/>
  <c r="M260" i="2" s="1"/>
  <c r="M261" i="2" a="1"/>
  <c r="M261" i="2" s="1"/>
  <c r="M262" i="2" a="1"/>
  <c r="M262" i="2" s="1"/>
  <c r="M263" i="2" a="1"/>
  <c r="M263" i="2" s="1"/>
  <c r="M264" i="2" a="1"/>
  <c r="M264" i="2" s="1"/>
  <c r="M265" i="2" a="1"/>
  <c r="M265" i="2"/>
  <c r="M266" i="2" a="1"/>
  <c r="M266" i="2" s="1"/>
  <c r="M267" i="2" a="1"/>
  <c r="M267" i="2" s="1"/>
  <c r="M268" i="2" a="1"/>
  <c r="M268" i="2" s="1"/>
  <c r="M269" i="2" a="1"/>
  <c r="M269" i="2" s="1"/>
  <c r="M270" i="2" a="1"/>
  <c r="M270" i="2" s="1"/>
  <c r="M271" i="2" a="1"/>
  <c r="M271" i="2" s="1"/>
  <c r="M272" i="2" a="1"/>
  <c r="M272" i="2" s="1"/>
  <c r="M273" i="2" a="1"/>
  <c r="M273" i="2"/>
  <c r="M274" i="2" a="1"/>
  <c r="M274" i="2" s="1"/>
  <c r="M275" i="2" a="1"/>
  <c r="M275" i="2" s="1"/>
  <c r="M276" i="2" a="1"/>
  <c r="M276" i="2" s="1"/>
  <c r="M277" i="2" a="1"/>
  <c r="M277" i="2" s="1"/>
  <c r="M278" i="2" a="1"/>
  <c r="M278" i="2" s="1"/>
  <c r="M279" i="2" a="1"/>
  <c r="M279" i="2" s="1"/>
  <c r="M280" i="2" a="1"/>
  <c r="M280" i="2" s="1"/>
  <c r="M281" i="2" a="1"/>
  <c r="M281" i="2" s="1"/>
  <c r="M282" i="2" a="1"/>
  <c r="M282" i="2" s="1"/>
  <c r="M283" i="2" a="1"/>
  <c r="M283" i="2" s="1"/>
  <c r="M284" i="2" a="1"/>
  <c r="M284" i="2" s="1"/>
  <c r="M285" i="2" a="1"/>
  <c r="M285" i="2" s="1"/>
  <c r="M286" i="2" a="1"/>
  <c r="M286" i="2" s="1"/>
  <c r="M287" i="2" a="1"/>
  <c r="M287" i="2" s="1"/>
  <c r="M288" i="2" a="1"/>
  <c r="M288" i="2" s="1"/>
  <c r="M289" i="2" a="1"/>
  <c r="M289" i="2"/>
  <c r="M290" i="2" a="1"/>
  <c r="M290" i="2" s="1"/>
  <c r="M291" i="2" a="1"/>
  <c r="M291" i="2" s="1"/>
  <c r="M292" i="2" a="1"/>
  <c r="M292" i="2" s="1"/>
  <c r="M293" i="2" a="1"/>
  <c r="M293" i="2" s="1"/>
  <c r="M294" i="2" a="1"/>
  <c r="M294" i="2" s="1"/>
  <c r="M295" i="2" a="1"/>
  <c r="M295" i="2" s="1"/>
  <c r="M296" i="2" a="1"/>
  <c r="M296" i="2" s="1"/>
  <c r="M297" i="2" a="1"/>
  <c r="M297" i="2"/>
  <c r="M298" i="2" a="1"/>
  <c r="M298" i="2" s="1"/>
  <c r="M299" i="2" a="1"/>
  <c r="M299" i="2" s="1"/>
  <c r="M300" i="2" a="1"/>
  <c r="M300" i="2" s="1"/>
  <c r="M301" i="2" a="1"/>
  <c r="M301" i="2" s="1"/>
  <c r="M302" i="2" a="1"/>
  <c r="M302" i="2" s="1"/>
  <c r="M303" i="2" a="1"/>
  <c r="M303" i="2"/>
  <c r="M304" i="2" a="1"/>
  <c r="M304" i="2" s="1"/>
  <c r="M305" i="2" a="1"/>
  <c r="M305" i="2" s="1"/>
  <c r="M306" i="2" a="1"/>
  <c r="M306" i="2" s="1"/>
  <c r="M307" i="2" a="1"/>
  <c r="M307" i="2" s="1"/>
  <c r="M308" i="2" a="1"/>
  <c r="M308" i="2" s="1"/>
  <c r="M309" i="2" a="1"/>
  <c r="M309" i="2" s="1"/>
  <c r="M310" i="2" a="1"/>
  <c r="M310" i="2" s="1"/>
  <c r="M311" i="2" a="1"/>
  <c r="M311" i="2" s="1"/>
  <c r="M312" i="2" a="1"/>
  <c r="M312" i="2" s="1"/>
  <c r="M313" i="2" a="1"/>
  <c r="M313" i="2"/>
  <c r="M314" i="2" a="1"/>
  <c r="M314" i="2" s="1"/>
  <c r="M315" i="2" a="1"/>
  <c r="M315" i="2" s="1"/>
  <c r="M316" i="2" a="1"/>
  <c r="M316" i="2" s="1"/>
  <c r="M317" i="2" a="1"/>
  <c r="M317" i="2" s="1"/>
  <c r="M318" i="2" a="1"/>
  <c r="M318" i="2" s="1"/>
  <c r="M319" i="2" a="1"/>
  <c r="M319" i="2" s="1"/>
  <c r="M320" i="2" a="1"/>
  <c r="M320" i="2" s="1"/>
  <c r="M321" i="2" a="1"/>
  <c r="M321" i="2" s="1"/>
  <c r="M322" i="2" a="1"/>
  <c r="M322" i="2" s="1"/>
  <c r="M323" i="2" a="1"/>
  <c r="M323" i="2" s="1"/>
  <c r="M324" i="2" a="1"/>
  <c r="M324" i="2" s="1"/>
  <c r="M325" i="2" a="1"/>
  <c r="M325" i="2" s="1"/>
  <c r="M326" i="2" a="1"/>
  <c r="M326" i="2" s="1"/>
  <c r="M327" i="2" a="1"/>
  <c r="M327" i="2"/>
  <c r="M328" i="2" a="1"/>
  <c r="M328" i="2" s="1"/>
  <c r="M329" i="2" a="1"/>
  <c r="M329" i="2" s="1"/>
  <c r="M330" i="2" a="1"/>
  <c r="M330" i="2" s="1"/>
  <c r="M331" i="2" a="1"/>
  <c r="M331" i="2" s="1"/>
  <c r="M332" i="2" a="1"/>
  <c r="M332" i="2" s="1"/>
  <c r="M333" i="2" a="1"/>
  <c r="M333" i="2"/>
  <c r="M334" i="2" a="1"/>
  <c r="M334" i="2" s="1"/>
  <c r="M335" i="2" a="1"/>
  <c r="M335" i="2" s="1"/>
  <c r="M336" i="2" a="1"/>
  <c r="M336" i="2" s="1"/>
  <c r="M337" i="2" a="1"/>
  <c r="M337" i="2" s="1"/>
  <c r="M338" i="2" a="1"/>
  <c r="M338" i="2" s="1"/>
  <c r="M339" i="2" a="1"/>
  <c r="M339" i="2" s="1"/>
  <c r="M340" i="2" a="1"/>
  <c r="M340" i="2" s="1"/>
  <c r="M341" i="2" a="1"/>
  <c r="M341" i="2" s="1"/>
  <c r="M342" i="2" a="1"/>
  <c r="M342" i="2" s="1"/>
  <c r="M343" i="2" a="1"/>
  <c r="M343" i="2"/>
  <c r="M344" i="2" a="1"/>
  <c r="M344" i="2" s="1"/>
  <c r="M345" i="2" a="1"/>
  <c r="M345" i="2" s="1"/>
  <c r="M346" i="2" a="1"/>
  <c r="M346" i="2" s="1"/>
  <c r="M347" i="2" a="1"/>
  <c r="M347" i="2" s="1"/>
  <c r="M348" i="2" a="1"/>
  <c r="M348" i="2" s="1"/>
  <c r="M349" i="2" a="1"/>
  <c r="M349" i="2"/>
  <c r="M350" i="2" a="1"/>
  <c r="M350" i="2" s="1"/>
  <c r="M351" i="2" a="1"/>
  <c r="M351" i="2" s="1"/>
  <c r="M352" i="2" a="1"/>
  <c r="M352" i="2" s="1"/>
  <c r="M353" i="2" a="1"/>
  <c r="M353" i="2" s="1"/>
  <c r="M354" i="2" a="1"/>
  <c r="M354" i="2" s="1"/>
  <c r="M355" i="2" a="1"/>
  <c r="M355" i="2" s="1"/>
  <c r="M356" i="2" a="1"/>
  <c r="M356" i="2" s="1"/>
  <c r="M357" i="2" a="1"/>
  <c r="M357" i="2"/>
  <c r="M358" i="2" a="1"/>
  <c r="M358" i="2" s="1"/>
  <c r="M359" i="2" a="1"/>
  <c r="M359" i="2"/>
  <c r="M360" i="2" a="1"/>
  <c r="M360" i="2" s="1"/>
  <c r="M361" i="2" a="1"/>
  <c r="M361" i="2" s="1"/>
  <c r="M362" i="2" a="1"/>
  <c r="M362" i="2" s="1"/>
  <c r="M363" i="2" a="1"/>
  <c r="M363" i="2" s="1"/>
  <c r="M364" i="2" a="1"/>
  <c r="M364" i="2" s="1"/>
  <c r="M365" i="2" a="1"/>
  <c r="M365" i="2"/>
  <c r="M366" i="2" a="1"/>
  <c r="M366" i="2" s="1"/>
  <c r="M367" i="2" a="1"/>
  <c r="M367" i="2" s="1"/>
  <c r="M368" i="2" a="1"/>
  <c r="M368" i="2" s="1"/>
  <c r="M369" i="2" a="1"/>
  <c r="M369" i="2" s="1"/>
  <c r="M370" i="2" a="1"/>
  <c r="M370" i="2" s="1"/>
  <c r="M371" i="2" a="1"/>
  <c r="M371" i="2" s="1"/>
  <c r="M372" i="2" a="1"/>
  <c r="M372" i="2" s="1"/>
  <c r="M373" i="2" a="1"/>
  <c r="M373" i="2"/>
  <c r="M374" i="2" a="1"/>
  <c r="M374" i="2" s="1"/>
  <c r="M375" i="2" a="1"/>
  <c r="M375" i="2"/>
  <c r="M376" i="2" a="1"/>
  <c r="M376" i="2" s="1"/>
  <c r="M377" i="2" a="1"/>
  <c r="M377" i="2" s="1"/>
  <c r="M378" i="2" a="1"/>
  <c r="M378" i="2" s="1"/>
  <c r="M379" i="2" a="1"/>
  <c r="M379" i="2" s="1"/>
  <c r="M380" i="2" a="1"/>
  <c r="M380" i="2" s="1"/>
  <c r="M381" i="2" a="1"/>
  <c r="M381" i="2"/>
  <c r="M382" i="2" a="1"/>
  <c r="M382" i="2" s="1"/>
  <c r="M383" i="2" a="1"/>
  <c r="M383" i="2" s="1"/>
  <c r="M384" i="2" a="1"/>
  <c r="M384" i="2" s="1"/>
  <c r="M385" i="2" a="1"/>
  <c r="M385" i="2" s="1"/>
  <c r="M386" i="2" a="1"/>
  <c r="M386" i="2" s="1"/>
  <c r="M387" i="2" a="1"/>
  <c r="M387" i="2" s="1"/>
  <c r="M388" i="2" a="1"/>
  <c r="M388" i="2" s="1"/>
  <c r="M389" i="2" a="1"/>
  <c r="M389" i="2"/>
  <c r="M390" i="2" a="1"/>
  <c r="M390" i="2" s="1"/>
  <c r="M391" i="2" a="1"/>
  <c r="M391" i="2"/>
  <c r="M392" i="2" a="1"/>
  <c r="M392" i="2" s="1"/>
  <c r="M393" i="2" a="1"/>
  <c r="M393" i="2" s="1"/>
  <c r="M394" i="2" a="1"/>
  <c r="M394" i="2" s="1"/>
  <c r="M395" i="2" a="1"/>
  <c r="M395" i="2" s="1"/>
  <c r="M396" i="2" a="1"/>
  <c r="M396" i="2" s="1"/>
  <c r="M397" i="2" a="1"/>
  <c r="M397" i="2" s="1"/>
  <c r="M398" i="2" a="1"/>
  <c r="M398" i="2" s="1"/>
  <c r="M399" i="2" a="1"/>
  <c r="M399" i="2"/>
  <c r="M400" i="2" a="1"/>
  <c r="M400" i="2" s="1"/>
  <c r="M401" i="2" a="1"/>
  <c r="M401" i="2" s="1"/>
  <c r="M402" i="2" a="1"/>
  <c r="M402" i="2" s="1"/>
  <c r="M403" i="2" a="1"/>
  <c r="M403" i="2" s="1"/>
  <c r="M404" i="2" a="1"/>
  <c r="M404" i="2" s="1"/>
  <c r="M405" i="2" a="1"/>
  <c r="M405" i="2" s="1"/>
  <c r="M406" i="2" a="1"/>
  <c r="M406" i="2" s="1"/>
  <c r="M407" i="2" a="1"/>
  <c r="M407" i="2" s="1"/>
  <c r="M408" i="2" a="1"/>
  <c r="M408" i="2" s="1"/>
  <c r="M409" i="2" a="1"/>
  <c r="M409" i="2" s="1"/>
  <c r="M410" i="2" a="1"/>
  <c r="M410" i="2" s="1"/>
  <c r="M411" i="2" a="1"/>
  <c r="M411" i="2" s="1"/>
  <c r="M412" i="2" a="1"/>
  <c r="M412" i="2" s="1"/>
  <c r="M413" i="2" a="1"/>
  <c r="M413" i="2" s="1"/>
  <c r="M414" i="2" a="1"/>
  <c r="M414" i="2" s="1"/>
  <c r="M415" i="2" a="1"/>
  <c r="M415" i="2"/>
  <c r="M416" i="2" a="1"/>
  <c r="M416" i="2" s="1"/>
  <c r="M417" i="2" a="1"/>
  <c r="M417" i="2" s="1"/>
  <c r="M418" i="2" a="1"/>
  <c r="M418" i="2" s="1"/>
  <c r="M419" i="2" a="1"/>
  <c r="M419" i="2" s="1"/>
  <c r="M420" i="2" a="1"/>
  <c r="M420" i="2" s="1"/>
  <c r="M421" i="2" a="1"/>
  <c r="M421" i="2" s="1"/>
  <c r="M422" i="2" a="1"/>
  <c r="M422" i="2" s="1"/>
  <c r="M423" i="2" a="1"/>
  <c r="M423" i="2"/>
  <c r="M424" i="2" a="1"/>
  <c r="M424" i="2" s="1"/>
  <c r="M425" i="2" a="1"/>
  <c r="M425" i="2" s="1"/>
  <c r="M426" i="2" a="1"/>
  <c r="M426" i="2" s="1"/>
  <c r="M427" i="2" a="1"/>
  <c r="M427" i="2" s="1"/>
  <c r="M428" i="2" a="1"/>
  <c r="M428" i="2" s="1"/>
  <c r="M429" i="2" a="1"/>
  <c r="M429" i="2"/>
  <c r="M430" i="2" a="1"/>
  <c r="M430" i="2" s="1"/>
  <c r="M431" i="2" a="1"/>
  <c r="M431" i="2" s="1"/>
  <c r="M432" i="2" a="1"/>
  <c r="M432" i="2" s="1"/>
  <c r="M433" i="2" a="1"/>
  <c r="M433" i="2" s="1"/>
  <c r="M434" i="2" a="1"/>
  <c r="M434" i="2" s="1"/>
  <c r="M435" i="2" a="1"/>
  <c r="M435" i="2" s="1"/>
  <c r="M436" i="2" a="1"/>
  <c r="M436" i="2" s="1"/>
  <c r="M437" i="2" a="1"/>
  <c r="M437" i="2" s="1"/>
  <c r="M438" i="2" a="1"/>
  <c r="M438" i="2" s="1"/>
  <c r="M439" i="2" a="1"/>
  <c r="M439" i="2"/>
  <c r="M440" i="2" a="1"/>
  <c r="M440" i="2" s="1"/>
  <c r="M441" i="2" a="1"/>
  <c r="M441" i="2" s="1"/>
  <c r="M442" i="2" a="1"/>
  <c r="M442" i="2" s="1"/>
  <c r="M443" i="2" a="1"/>
  <c r="M443" i="2" s="1"/>
  <c r="M444" i="2" a="1"/>
  <c r="M444" i="2" s="1"/>
  <c r="M445" i="2" a="1"/>
  <c r="M445" i="2" s="1"/>
  <c r="M446" i="2" a="1"/>
  <c r="M446" i="2" s="1"/>
  <c r="M447" i="2" a="1"/>
  <c r="M447" i="2" s="1"/>
  <c r="M448" i="2" a="1"/>
  <c r="M448" i="2" s="1"/>
  <c r="M449" i="2" a="1"/>
  <c r="M449" i="2" s="1"/>
  <c r="M450" i="2" a="1"/>
  <c r="M450" i="2" s="1"/>
  <c r="M451" i="2" a="1"/>
  <c r="M451" i="2" s="1"/>
  <c r="M452" i="2" a="1"/>
  <c r="M452" i="2" s="1"/>
  <c r="M453" i="2" a="1"/>
  <c r="M453" i="2" s="1"/>
  <c r="M454" i="2" a="1"/>
  <c r="M454" i="2" s="1"/>
  <c r="M455" i="2" a="1"/>
  <c r="M455" i="2"/>
  <c r="M456" i="2" a="1"/>
  <c r="M456" i="2" s="1"/>
  <c r="M457" i="2" a="1"/>
  <c r="M457" i="2" s="1"/>
  <c r="M458" i="2" a="1"/>
  <c r="M458" i="2" s="1"/>
  <c r="M459" i="2" a="1"/>
  <c r="M459" i="2" s="1"/>
  <c r="M460" i="2" a="1"/>
  <c r="M460" i="2" s="1"/>
  <c r="M461" i="2" a="1"/>
  <c r="M461" i="2" s="1"/>
  <c r="M462" i="2" a="1"/>
  <c r="M462" i="2" s="1"/>
  <c r="M463" i="2" a="1"/>
  <c r="M463" i="2"/>
  <c r="M464" i="2" a="1"/>
  <c r="M464" i="2" s="1"/>
  <c r="M465" i="2" a="1"/>
  <c r="M465" i="2" s="1"/>
  <c r="M466" i="2" a="1"/>
  <c r="M466" i="2" s="1"/>
  <c r="M467" i="2" a="1"/>
  <c r="M467" i="2" s="1"/>
  <c r="M468" i="2" a="1"/>
  <c r="M468" i="2" s="1"/>
  <c r="M469" i="2" a="1"/>
  <c r="M469" i="2" s="1"/>
  <c r="M470" i="2" a="1"/>
  <c r="M470" i="2" s="1"/>
  <c r="M471" i="2" a="1"/>
  <c r="M471" i="2" s="1"/>
  <c r="M472" i="2" a="1"/>
  <c r="M472" i="2" s="1"/>
  <c r="M473" i="2" a="1"/>
  <c r="M473" i="2" s="1"/>
  <c r="M474" i="2" a="1"/>
  <c r="M474" i="2" s="1"/>
  <c r="M475" i="2" a="1"/>
  <c r="M475" i="2" s="1"/>
  <c r="M476" i="2" a="1"/>
  <c r="M476" i="2" s="1"/>
  <c r="M477" i="2" a="1"/>
  <c r="M477" i="2" s="1"/>
  <c r="M478" i="2" a="1"/>
  <c r="M478" i="2" s="1"/>
  <c r="M479" i="2" a="1"/>
  <c r="M479" i="2" s="1"/>
  <c r="M480" i="2" a="1"/>
  <c r="M480" i="2" s="1"/>
  <c r="M481" i="2" a="1"/>
  <c r="M481" i="2" s="1"/>
  <c r="M482" i="2" a="1"/>
  <c r="M482" i="2" s="1"/>
  <c r="M483" i="2" a="1"/>
  <c r="M483" i="2" s="1"/>
  <c r="M484" i="2" a="1"/>
  <c r="M484" i="2" s="1"/>
  <c r="M485" i="2" a="1"/>
  <c r="M485" i="2" s="1"/>
  <c r="M486" i="2" a="1"/>
  <c r="M486" i="2" s="1"/>
  <c r="M487" i="2" a="1"/>
  <c r="M487" i="2" s="1"/>
  <c r="M488" i="2" a="1"/>
  <c r="M488" i="2" s="1"/>
  <c r="M489" i="2" a="1"/>
  <c r="M489" i="2" s="1"/>
  <c r="M490" i="2" a="1"/>
  <c r="M490" i="2" s="1"/>
  <c r="M491" i="2" a="1"/>
  <c r="M491" i="2" s="1"/>
  <c r="M492" i="2" a="1"/>
  <c r="M492" i="2" s="1"/>
  <c r="M493" i="2" a="1"/>
  <c r="M493" i="2" s="1"/>
  <c r="M494" i="2" a="1"/>
  <c r="M494" i="2" s="1"/>
  <c r="M495" i="2" a="1"/>
  <c r="M495" i="2"/>
  <c r="M496" i="2" a="1"/>
  <c r="M496" i="2" s="1"/>
  <c r="M497" i="2" a="1"/>
  <c r="M497" i="2" s="1"/>
  <c r="M498" i="2" a="1"/>
  <c r="M498" i="2" s="1"/>
  <c r="M499" i="2" a="1"/>
  <c r="M499" i="2" s="1"/>
  <c r="M500" i="2" a="1"/>
  <c r="M500" i="2" s="1"/>
  <c r="M501" i="2" a="1"/>
  <c r="M501" i="2" s="1"/>
  <c r="M502" i="2" a="1"/>
  <c r="M502" i="2" s="1"/>
  <c r="M503" i="2" a="1"/>
  <c r="M503" i="2" s="1"/>
  <c r="M504" i="2" a="1"/>
  <c r="M504" i="2" s="1"/>
  <c r="M505" i="2" a="1"/>
  <c r="M505" i="2" s="1"/>
  <c r="M506" i="2" a="1"/>
  <c r="M506" i="2" s="1"/>
  <c r="M507" i="2" a="1"/>
  <c r="M507" i="2" s="1"/>
  <c r="M508" i="2" a="1"/>
  <c r="M508" i="2" s="1"/>
  <c r="M509" i="2" a="1"/>
  <c r="M509" i="2"/>
  <c r="M510" i="2" a="1"/>
  <c r="M510" i="2" s="1"/>
  <c r="M511" i="2" a="1"/>
  <c r="M511" i="2" s="1"/>
  <c r="M512" i="2" a="1"/>
  <c r="M512" i="2" s="1"/>
  <c r="M513" i="2" a="1"/>
  <c r="M513" i="2" s="1"/>
  <c r="M514" i="2" a="1"/>
  <c r="M514" i="2" s="1"/>
  <c r="M515" i="2" a="1"/>
  <c r="M515" i="2" s="1"/>
  <c r="M516" i="2" a="1"/>
  <c r="M516" i="2" s="1"/>
  <c r="M517" i="2" a="1"/>
  <c r="M517" i="2" s="1"/>
  <c r="M518" i="2" a="1"/>
  <c r="M518" i="2" s="1"/>
  <c r="M519" i="2" a="1"/>
  <c r="M519" i="2"/>
  <c r="M520" i="2" a="1"/>
  <c r="M520" i="2" s="1"/>
  <c r="M521" i="2" a="1"/>
  <c r="M521" i="2" s="1"/>
  <c r="M522" i="2" a="1"/>
  <c r="M522" i="2" s="1"/>
  <c r="M523" i="2" a="1"/>
  <c r="M523" i="2" s="1"/>
  <c r="M524" i="2" a="1"/>
  <c r="M524" i="2" s="1"/>
  <c r="M525" i="2" a="1"/>
  <c r="M525" i="2" s="1"/>
  <c r="M526" i="2" a="1"/>
  <c r="M526" i="2" s="1"/>
  <c r="M527" i="2" a="1"/>
  <c r="M527" i="2" s="1"/>
  <c r="M528" i="2" a="1"/>
  <c r="M528" i="2" s="1"/>
  <c r="M529" i="2" a="1"/>
  <c r="M529" i="2" s="1"/>
  <c r="M530" i="2" a="1"/>
  <c r="M530" i="2" s="1"/>
  <c r="M531" i="2" a="1"/>
  <c r="M531" i="2" s="1"/>
  <c r="M532" i="2" a="1"/>
  <c r="M532" i="2" s="1"/>
  <c r="M533" i="2" a="1"/>
  <c r="M533" i="2" s="1"/>
  <c r="M534" i="2" a="1"/>
  <c r="M534" i="2" s="1"/>
  <c r="M535" i="2" a="1"/>
  <c r="M535" i="2" s="1"/>
  <c r="M536" i="2" a="1"/>
  <c r="M536" i="2" s="1"/>
  <c r="M537" i="2" a="1"/>
  <c r="M537" i="2" s="1"/>
  <c r="M538" i="2" a="1"/>
  <c r="M538" i="2" s="1"/>
  <c r="M539" i="2" a="1"/>
  <c r="M539" i="2" s="1"/>
  <c r="M540" i="2" a="1"/>
  <c r="M540" i="2" s="1"/>
  <c r="M541" i="2" a="1"/>
  <c r="M541" i="2" s="1"/>
  <c r="M542" i="2" a="1"/>
  <c r="M542" i="2" s="1"/>
  <c r="M543" i="2" a="1"/>
  <c r="M543" i="2" s="1"/>
  <c r="M544" i="2" a="1"/>
  <c r="M544" i="2" s="1"/>
  <c r="M545" i="2" a="1"/>
  <c r="M545" i="2" s="1"/>
  <c r="M546" i="2" a="1"/>
  <c r="M546" i="2" s="1"/>
  <c r="M547" i="2" a="1"/>
  <c r="M547" i="2" s="1"/>
  <c r="M548" i="2" a="1"/>
  <c r="M548" i="2" s="1"/>
  <c r="M549" i="2" a="1"/>
  <c r="M549" i="2" s="1"/>
  <c r="M550" i="2" a="1"/>
  <c r="M550" i="2" s="1"/>
  <c r="M551" i="2" a="1"/>
  <c r="M551" i="2" s="1"/>
  <c r="M552" i="2" a="1"/>
  <c r="M552" i="2" s="1"/>
  <c r="M553" i="2" a="1"/>
  <c r="M553" i="2" s="1"/>
  <c r="M554" i="2" a="1"/>
  <c r="M554" i="2" s="1"/>
  <c r="M555" i="2" a="1"/>
  <c r="M555" i="2" s="1"/>
  <c r="M556" i="2" a="1"/>
  <c r="M556" i="2" s="1"/>
  <c r="M557" i="2" a="1"/>
  <c r="M557" i="2" s="1"/>
  <c r="M558" i="2" a="1"/>
  <c r="M558" i="2" s="1"/>
  <c r="M559" i="2" a="1"/>
  <c r="M559" i="2"/>
  <c r="M560" i="2" a="1"/>
  <c r="M560" i="2" s="1"/>
  <c r="M561" i="2" a="1"/>
  <c r="M561" i="2" s="1"/>
  <c r="M562" i="2" a="1"/>
  <c r="M562" i="2" s="1"/>
  <c r="M563" i="2" a="1"/>
  <c r="M563" i="2" s="1"/>
  <c r="M564" i="2" a="1"/>
  <c r="M564" i="2" s="1"/>
  <c r="M565" i="2" a="1"/>
  <c r="M565" i="2" s="1"/>
  <c r="M566" i="2" a="1"/>
  <c r="M566" i="2" s="1"/>
  <c r="M567" i="2" a="1"/>
  <c r="M567" i="2" s="1"/>
  <c r="M568" i="2" a="1"/>
  <c r="M568" i="2" s="1"/>
  <c r="M569" i="2" a="1"/>
  <c r="M569" i="2" s="1"/>
  <c r="M570" i="2" a="1"/>
  <c r="M570" i="2" s="1"/>
  <c r="M571" i="2" a="1"/>
  <c r="M571" i="2" s="1"/>
  <c r="M572" i="2" a="1"/>
  <c r="M572" i="2" s="1"/>
  <c r="M573" i="2" a="1"/>
  <c r="M573" i="2"/>
  <c r="M574" i="2" a="1"/>
  <c r="M574" i="2" s="1"/>
  <c r="M575" i="2" a="1"/>
  <c r="M575" i="2"/>
  <c r="M576" i="2" a="1"/>
  <c r="M576" i="2" s="1"/>
  <c r="M577" i="2" a="1"/>
  <c r="M577" i="2" s="1"/>
  <c r="M578" i="2" a="1"/>
  <c r="M578" i="2" s="1"/>
  <c r="M579" i="2" a="1"/>
  <c r="M579" i="2" s="1"/>
  <c r="M580" i="2" a="1"/>
  <c r="M580" i="2" s="1"/>
  <c r="M581" i="2" a="1"/>
  <c r="M581" i="2" s="1"/>
  <c r="M582" i="2" a="1"/>
  <c r="M582" i="2" s="1"/>
  <c r="M583" i="2" a="1"/>
  <c r="M583" i="2"/>
  <c r="M584" i="2" a="1"/>
  <c r="M584" i="2" s="1"/>
  <c r="M585" i="2" a="1"/>
  <c r="M585" i="2" s="1"/>
  <c r="M586" i="2" a="1"/>
  <c r="M586" i="2" s="1"/>
  <c r="M587" i="2" a="1"/>
  <c r="M587" i="2" s="1"/>
  <c r="M588" i="2" a="1"/>
  <c r="M588" i="2" s="1"/>
  <c r="M589" i="2" a="1"/>
  <c r="M589" i="2" s="1"/>
  <c r="M590" i="2" a="1"/>
  <c r="M590" i="2" s="1"/>
  <c r="M591" i="2" a="1"/>
  <c r="M591" i="2" s="1"/>
  <c r="M592" i="2" a="1"/>
  <c r="M592" i="2" s="1"/>
  <c r="M593" i="2" a="1"/>
  <c r="M593" i="2" s="1"/>
  <c r="M594" i="2" a="1"/>
  <c r="M594" i="2" s="1"/>
  <c r="M595" i="2" a="1"/>
  <c r="M595" i="2" s="1"/>
  <c r="M596" i="2" a="1"/>
  <c r="M596" i="2" s="1"/>
  <c r="M597" i="2" a="1"/>
  <c r="M597" i="2" s="1"/>
  <c r="M598" i="2" a="1"/>
  <c r="M598" i="2" s="1"/>
  <c r="M599" i="2" a="1"/>
  <c r="M599" i="2" s="1"/>
  <c r="M600" i="2" a="1"/>
  <c r="M600" i="2" s="1"/>
  <c r="M601" i="2" a="1"/>
  <c r="M601" i="2" s="1"/>
  <c r="M602" i="2" a="1"/>
  <c r="M602" i="2" s="1"/>
  <c r="M603" i="2" a="1"/>
  <c r="M603" i="2" s="1"/>
  <c r="M604" i="2" a="1"/>
  <c r="M604" i="2" s="1"/>
  <c r="M605" i="2" a="1"/>
  <c r="M605" i="2" s="1"/>
  <c r="M606" i="2" a="1"/>
  <c r="M606" i="2" s="1"/>
  <c r="M607" i="2" a="1"/>
  <c r="M607" i="2" s="1"/>
  <c r="M608" i="2" a="1"/>
  <c r="M608" i="2" s="1"/>
  <c r="M609" i="2" a="1"/>
  <c r="M609" i="2" s="1"/>
  <c r="M610" i="2" a="1"/>
  <c r="M610" i="2" s="1"/>
  <c r="M611" i="2" a="1"/>
  <c r="M611" i="2" s="1"/>
  <c r="M612" i="2" a="1"/>
  <c r="M612" i="2" s="1"/>
  <c r="M613" i="2" a="1"/>
  <c r="M613" i="2" s="1"/>
  <c r="M614" i="2" a="1"/>
  <c r="M614" i="2" s="1"/>
  <c r="M615" i="2" a="1"/>
  <c r="M615" i="2" s="1"/>
  <c r="M616" i="2" a="1"/>
  <c r="M616" i="2" s="1"/>
  <c r="M617" i="2" a="1"/>
  <c r="M617" i="2" s="1"/>
  <c r="M618" i="2" a="1"/>
  <c r="M618" i="2" s="1"/>
  <c r="M619" i="2" a="1"/>
  <c r="M619" i="2" s="1"/>
  <c r="M620" i="2" a="1"/>
  <c r="M620" i="2" s="1"/>
  <c r="M621" i="2" a="1"/>
  <c r="M621" i="2" s="1"/>
  <c r="M622" i="2" a="1"/>
  <c r="M622" i="2" s="1"/>
  <c r="M623" i="2" a="1"/>
  <c r="M623" i="2"/>
  <c r="M624" i="2" a="1"/>
  <c r="M624" i="2" s="1"/>
  <c r="M625" i="2" a="1"/>
  <c r="M625" i="2" s="1"/>
  <c r="M626" i="2" a="1"/>
  <c r="M626" i="2" s="1"/>
  <c r="M627" i="2" a="1"/>
  <c r="M627" i="2" s="1"/>
  <c r="M628" i="2" a="1"/>
  <c r="M628" i="2" s="1"/>
  <c r="M629" i="2" a="1"/>
  <c r="M629" i="2" s="1"/>
  <c r="M630" i="2" a="1"/>
  <c r="M630" i="2" s="1"/>
  <c r="M631" i="2" a="1"/>
  <c r="M631" i="2" s="1"/>
  <c r="M632" i="2" a="1"/>
  <c r="M632" i="2"/>
  <c r="M633" i="2" a="1"/>
  <c r="M633" i="2" s="1"/>
  <c r="M634" i="2" a="1"/>
  <c r="M634" i="2"/>
  <c r="M635" i="2" a="1"/>
  <c r="M635" i="2" s="1"/>
  <c r="M636" i="2" a="1"/>
  <c r="M636" i="2" s="1"/>
  <c r="M637" i="2" a="1"/>
  <c r="M637" i="2" s="1"/>
  <c r="M638" i="2" a="1"/>
  <c r="M638" i="2" s="1"/>
  <c r="M639" i="2" a="1"/>
  <c r="M639" i="2" s="1"/>
  <c r="M640" i="2" a="1"/>
  <c r="M640" i="2"/>
  <c r="M641" i="2" a="1"/>
  <c r="M641" i="2" s="1"/>
  <c r="M642" i="2" a="1"/>
  <c r="M642" i="2" s="1"/>
  <c r="M643" i="2" a="1"/>
  <c r="M643" i="2" s="1"/>
  <c r="M644" i="2" a="1"/>
  <c r="M644" i="2" s="1"/>
  <c r="M645" i="2" a="1"/>
  <c r="M645" i="2" s="1"/>
  <c r="M646" i="2" a="1"/>
  <c r="M646" i="2"/>
  <c r="M647" i="2" a="1"/>
  <c r="M647" i="2" s="1"/>
  <c r="M648" i="2" a="1"/>
  <c r="M648" i="2"/>
  <c r="M649" i="2" a="1"/>
  <c r="M649" i="2" s="1"/>
  <c r="M650" i="2" a="1"/>
  <c r="M650" i="2" s="1"/>
  <c r="M651" i="2" a="1"/>
  <c r="M651" i="2" s="1"/>
  <c r="M652" i="2" a="1"/>
  <c r="M652" i="2"/>
  <c r="M653" i="2" a="1"/>
  <c r="M653" i="2" s="1"/>
  <c r="M654" i="2" a="1"/>
  <c r="M654" i="2"/>
  <c r="M655" i="2" a="1"/>
  <c r="M655" i="2" s="1"/>
  <c r="M656" i="2" a="1"/>
  <c r="M656" i="2" s="1"/>
  <c r="M657" i="2" a="1"/>
  <c r="M657" i="2" s="1"/>
  <c r="M658" i="2" a="1"/>
  <c r="M658" i="2" s="1"/>
  <c r="M659" i="2" a="1"/>
  <c r="M659" i="2" s="1"/>
  <c r="M660" i="2" a="1"/>
  <c r="M660" i="2" s="1"/>
  <c r="M661" i="2" a="1"/>
  <c r="M661" i="2" s="1"/>
  <c r="M662" i="2" a="1"/>
  <c r="M662" i="2" s="1"/>
  <c r="M663" i="2" a="1"/>
  <c r="M663" i="2" s="1"/>
  <c r="M664" i="2" a="1"/>
  <c r="M664" i="2"/>
  <c r="M665" i="2" a="1"/>
  <c r="M665" i="2" s="1"/>
  <c r="M666" i="2" a="1"/>
  <c r="M666" i="2" s="1"/>
  <c r="M667" i="2" a="1"/>
  <c r="M667" i="2" s="1"/>
  <c r="M668" i="2" a="1"/>
  <c r="M668" i="2" s="1"/>
  <c r="M669" i="2" a="1"/>
  <c r="M669" i="2" s="1"/>
  <c r="M670" i="2" a="1"/>
  <c r="M670" i="2"/>
  <c r="M671" i="2" a="1"/>
  <c r="M671" i="2" s="1"/>
  <c r="M672" i="2" a="1"/>
  <c r="M672" i="2" s="1"/>
  <c r="M673" i="2" a="1"/>
  <c r="M673" i="2" s="1"/>
  <c r="M674" i="2" a="1"/>
  <c r="M674" i="2" s="1"/>
  <c r="M675" i="2" a="1"/>
  <c r="M675" i="2" s="1"/>
  <c r="M676" i="2" a="1"/>
  <c r="M676" i="2"/>
  <c r="M677" i="2" a="1"/>
  <c r="M677" i="2" s="1"/>
  <c r="M678" i="2" a="1"/>
  <c r="M678" i="2"/>
  <c r="M679" i="2" a="1"/>
  <c r="M679" i="2" s="1"/>
  <c r="M680" i="2" a="1"/>
  <c r="M680" i="2" s="1"/>
  <c r="M681" i="2" a="1"/>
  <c r="M681" i="2" s="1"/>
  <c r="M682" i="2" a="1"/>
  <c r="M682" i="2" s="1"/>
  <c r="M683" i="2" a="1"/>
  <c r="M683" i="2" s="1"/>
  <c r="M684" i="2" a="1"/>
  <c r="M684" i="2" s="1"/>
  <c r="M685" i="2" a="1"/>
  <c r="M685" i="2" s="1"/>
  <c r="M686" i="2" a="1"/>
  <c r="M686" i="2"/>
  <c r="M687" i="2" a="1"/>
  <c r="M687" i="2" s="1"/>
  <c r="M688" i="2" a="1"/>
  <c r="M688" i="2" s="1"/>
  <c r="M689" i="2" a="1"/>
  <c r="M689" i="2" s="1"/>
  <c r="M690" i="2" a="1"/>
  <c r="M690" i="2" s="1"/>
  <c r="M691" i="2" a="1"/>
  <c r="M691" i="2" s="1"/>
  <c r="M692" i="2" a="1"/>
  <c r="M692" i="2"/>
  <c r="M693" i="2" a="1"/>
  <c r="M693" i="2" s="1"/>
  <c r="M694" i="2" a="1"/>
  <c r="M694" i="2"/>
  <c r="M695" i="2" a="1"/>
  <c r="M695" i="2" s="1"/>
  <c r="M696" i="2" a="1"/>
  <c r="M696" i="2" s="1"/>
  <c r="M697" i="2" a="1"/>
  <c r="M697" i="2" s="1"/>
  <c r="M698" i="2" a="1"/>
  <c r="M698" i="2" s="1"/>
  <c r="M699" i="2" a="1"/>
  <c r="M699" i="2" s="1"/>
  <c r="M700" i="2" a="1"/>
  <c r="M700" i="2" s="1"/>
  <c r="M701" i="2" a="1"/>
  <c r="M701" i="2" s="1"/>
  <c r="M702" i="2" a="1"/>
  <c r="M702" i="2"/>
  <c r="M703" i="2" a="1"/>
  <c r="M703" i="2" s="1"/>
  <c r="M704" i="2" a="1"/>
  <c r="M704" i="2"/>
  <c r="M705" i="2" a="1"/>
  <c r="M705" i="2" s="1"/>
  <c r="M706" i="2" a="1"/>
  <c r="M706" i="2" s="1"/>
  <c r="M707" i="2" a="1"/>
  <c r="M707" i="2" s="1"/>
  <c r="M708" i="2" a="1"/>
  <c r="M708" i="2"/>
  <c r="M709" i="2" a="1"/>
  <c r="M709" i="2" s="1"/>
  <c r="M710" i="2" a="1"/>
  <c r="M710" i="2"/>
  <c r="M711" i="2" a="1"/>
  <c r="M711" i="2" s="1"/>
  <c r="M712" i="2" a="1"/>
  <c r="M712" i="2"/>
  <c r="M713" i="2" a="1"/>
  <c r="M713" i="2" s="1"/>
  <c r="M714" i="2" a="1"/>
  <c r="M714" i="2" s="1"/>
  <c r="M715" i="2" a="1"/>
  <c r="M715" i="2" s="1"/>
  <c r="M716" i="2" a="1"/>
  <c r="M716" i="2" s="1"/>
  <c r="M717" i="2" a="1"/>
  <c r="M717" i="2" s="1"/>
  <c r="M718" i="2" a="1"/>
  <c r="M718" i="2" s="1"/>
  <c r="M719" i="2" a="1"/>
  <c r="M719" i="2" s="1"/>
  <c r="M720" i="2" a="1"/>
  <c r="M720" i="2" s="1"/>
  <c r="M721" i="2" a="1"/>
  <c r="M721" i="2" s="1"/>
  <c r="M722" i="2" a="1"/>
  <c r="M722" i="2"/>
  <c r="M723" i="2" a="1"/>
  <c r="M723" i="2" s="1"/>
  <c r="M724" i="2" a="1"/>
  <c r="M724" i="2" s="1"/>
  <c r="M725" i="2" a="1"/>
  <c r="M725" i="2" s="1"/>
  <c r="M726" i="2" a="1"/>
  <c r="M726" i="2" s="1"/>
  <c r="M727" i="2" a="1"/>
  <c r="M727" i="2" s="1"/>
  <c r="M728" i="2" a="1"/>
  <c r="M728" i="2" s="1"/>
  <c r="M729" i="2" a="1"/>
  <c r="M729" i="2" s="1"/>
  <c r="M730" i="2" a="1"/>
  <c r="M730" i="2"/>
  <c r="M731" i="2" a="1"/>
  <c r="M731" i="2" s="1"/>
  <c r="M732" i="2" a="1"/>
  <c r="M732" i="2" s="1"/>
  <c r="M733" i="2" a="1"/>
  <c r="M733" i="2" s="1"/>
  <c r="M734" i="2" a="1"/>
  <c r="M734" i="2" s="1"/>
  <c r="M735" i="2" a="1"/>
  <c r="M735" i="2" s="1"/>
  <c r="M736" i="2" a="1"/>
  <c r="M736" i="2" s="1"/>
  <c r="M737" i="2" a="1"/>
  <c r="M737" i="2" s="1"/>
  <c r="M738" i="2" a="1"/>
  <c r="M738" i="2" s="1"/>
  <c r="M739" i="2" a="1"/>
  <c r="M739" i="2" s="1"/>
  <c r="M740" i="2" a="1"/>
  <c r="M740" i="2" s="1"/>
  <c r="M741" i="2" a="1"/>
  <c r="M741" i="2" s="1"/>
  <c r="M742" i="2" a="1"/>
  <c r="M742" i="2" s="1"/>
  <c r="M743" i="2" a="1"/>
  <c r="M743" i="2" s="1"/>
  <c r="M744" i="2" a="1"/>
  <c r="M744" i="2" s="1"/>
  <c r="M745" i="2" a="1"/>
  <c r="M745" i="2" s="1"/>
  <c r="M746" i="2" a="1"/>
  <c r="M746" i="2" s="1"/>
  <c r="M747" i="2" a="1"/>
  <c r="M747" i="2" s="1"/>
  <c r="M748" i="2" a="1"/>
  <c r="M748" i="2" s="1"/>
  <c r="M749" i="2" a="1"/>
  <c r="M749" i="2" s="1"/>
  <c r="M750" i="2" a="1"/>
  <c r="M750" i="2" s="1"/>
  <c r="M751" i="2" a="1"/>
  <c r="M751" i="2" s="1"/>
  <c r="M752" i="2" a="1"/>
  <c r="M752" i="2" s="1"/>
  <c r="M753" i="2" a="1"/>
  <c r="M753" i="2" s="1"/>
  <c r="M754" i="2" a="1"/>
  <c r="M754" i="2" s="1"/>
  <c r="M755" i="2" a="1"/>
  <c r="M755" i="2" s="1"/>
  <c r="M756" i="2" a="1"/>
  <c r="M756" i="2"/>
  <c r="M757" i="2" a="1"/>
  <c r="M757" i="2" s="1"/>
  <c r="M758" i="2" a="1"/>
  <c r="M758" i="2" s="1"/>
  <c r="M759" i="2" a="1"/>
  <c r="M759" i="2" s="1"/>
  <c r="M760" i="2" a="1"/>
  <c r="M760" i="2" s="1"/>
  <c r="M761" i="2" a="1"/>
  <c r="M761" i="2" s="1"/>
  <c r="M762" i="2" a="1"/>
  <c r="M762" i="2" s="1"/>
  <c r="M763" i="2" a="1"/>
  <c r="M763" i="2" s="1"/>
  <c r="M764" i="2" a="1"/>
  <c r="M764" i="2"/>
  <c r="M765" i="2" a="1"/>
  <c r="M765" i="2" s="1"/>
  <c r="M766" i="2" a="1"/>
  <c r="M766" i="2" s="1"/>
  <c r="M767" i="2" a="1"/>
  <c r="M767" i="2" s="1"/>
  <c r="M768" i="2" a="1"/>
  <c r="M768" i="2"/>
  <c r="M769" i="2" a="1"/>
  <c r="M769" i="2" s="1"/>
  <c r="M770" i="2" a="1"/>
  <c r="M770" i="2" s="1"/>
  <c r="M771" i="2" a="1"/>
  <c r="M771" i="2" s="1"/>
  <c r="M772" i="2" a="1"/>
  <c r="M772" i="2"/>
  <c r="M773" i="2" a="1"/>
  <c r="M773" i="2" s="1"/>
  <c r="M774" i="2" a="1"/>
  <c r="M774" i="2" s="1"/>
  <c r="M775" i="2" a="1"/>
  <c r="M775" i="2" s="1"/>
  <c r="M776" i="2" a="1"/>
  <c r="M776" i="2" s="1"/>
  <c r="M777" i="2" a="1"/>
  <c r="M777" i="2" s="1"/>
  <c r="M778" i="2" a="1"/>
  <c r="M778" i="2" s="1"/>
  <c r="M779" i="2" a="1"/>
  <c r="M779" i="2" s="1"/>
  <c r="M780" i="2" a="1"/>
  <c r="M780" i="2"/>
  <c r="M781" i="2" a="1"/>
  <c r="M781" i="2" s="1"/>
  <c r="M782" i="2" a="1"/>
  <c r="M782" i="2" s="1"/>
  <c r="M783" i="2" a="1"/>
  <c r="M783" i="2" s="1"/>
  <c r="M784" i="2" a="1"/>
  <c r="M784" i="2"/>
  <c r="M785" i="2" a="1"/>
  <c r="M785" i="2" s="1"/>
  <c r="M786" i="2" a="1"/>
  <c r="M786" i="2" s="1"/>
  <c r="M787" i="2" a="1"/>
  <c r="M787" i="2" s="1"/>
  <c r="M788" i="2" a="1"/>
  <c r="M788" i="2"/>
  <c r="M789" i="2" a="1"/>
  <c r="M789" i="2" s="1"/>
  <c r="M790" i="2" a="1"/>
  <c r="M790" i="2" s="1"/>
  <c r="M791" i="2" a="1"/>
  <c r="M791" i="2" s="1"/>
  <c r="M792" i="2" a="1"/>
  <c r="M792" i="2" s="1"/>
  <c r="M793" i="2" a="1"/>
  <c r="M793" i="2" s="1"/>
  <c r="M794" i="2" a="1"/>
  <c r="M794" i="2" s="1"/>
  <c r="M795" i="2" a="1"/>
  <c r="M795" i="2" s="1"/>
  <c r="M796" i="2" a="1"/>
  <c r="M796" i="2"/>
  <c r="M797" i="2" a="1"/>
  <c r="M797" i="2" s="1"/>
  <c r="M798" i="2" a="1"/>
  <c r="M798" i="2" s="1"/>
  <c r="M799" i="2" a="1"/>
  <c r="M799" i="2" s="1"/>
  <c r="M800" i="2" a="1"/>
  <c r="M800" i="2"/>
  <c r="M801" i="2" a="1"/>
  <c r="M801" i="2" s="1"/>
  <c r="M802" i="2" a="1"/>
  <c r="M802" i="2" s="1"/>
  <c r="M803" i="2" a="1"/>
  <c r="M803" i="2" s="1"/>
  <c r="M804" i="2" a="1"/>
  <c r="M804" i="2"/>
  <c r="M805" i="2" a="1"/>
  <c r="M805" i="2" s="1"/>
  <c r="M806" i="2" a="1"/>
  <c r="M806" i="2" s="1"/>
  <c r="M807" i="2" a="1"/>
  <c r="M807" i="2" s="1"/>
  <c r="M808" i="2" a="1"/>
  <c r="M808" i="2" s="1"/>
  <c r="M809" i="2" a="1"/>
  <c r="M809" i="2" s="1"/>
  <c r="M810" i="2" a="1"/>
  <c r="M810" i="2" s="1"/>
  <c r="M811" i="2" a="1"/>
  <c r="M811" i="2" s="1"/>
  <c r="M812" i="2" a="1"/>
  <c r="M812" i="2" s="1"/>
  <c r="M813" i="2" a="1"/>
  <c r="M813" i="2" s="1"/>
  <c r="M814" i="2" a="1"/>
  <c r="M814" i="2" s="1"/>
  <c r="M815" i="2" a="1"/>
  <c r="M815" i="2" s="1"/>
  <c r="M816" i="2" a="1"/>
  <c r="M816" i="2" s="1"/>
  <c r="M817" i="2" a="1"/>
  <c r="M817" i="2" s="1"/>
  <c r="M818" i="2" a="1"/>
  <c r="M818" i="2" s="1"/>
  <c r="M819" i="2" a="1"/>
  <c r="M819" i="2" s="1"/>
  <c r="M820" i="2" a="1"/>
  <c r="M820" i="2"/>
  <c r="M821" i="2" a="1"/>
  <c r="M821" i="2" s="1"/>
  <c r="M822" i="2" a="1"/>
  <c r="M822" i="2" s="1"/>
  <c r="M823" i="2" a="1"/>
  <c r="M823" i="2" s="1"/>
  <c r="M824" i="2" a="1"/>
  <c r="M824" i="2" s="1"/>
  <c r="M825" i="2" a="1"/>
  <c r="M825" i="2" s="1"/>
  <c r="M826" i="2" a="1"/>
  <c r="M826" i="2" s="1"/>
  <c r="M827" i="2" a="1"/>
  <c r="M827" i="2" s="1"/>
  <c r="M828" i="2" a="1"/>
  <c r="M828" i="2" s="1"/>
  <c r="M829" i="2" a="1"/>
  <c r="M829" i="2" s="1"/>
  <c r="M830" i="2" a="1"/>
  <c r="M830" i="2" s="1"/>
  <c r="M831" i="2" a="1"/>
  <c r="M831" i="2" s="1"/>
  <c r="M832" i="2" a="1"/>
  <c r="M832" i="2" s="1"/>
  <c r="M833" i="2" a="1"/>
  <c r="M833" i="2" s="1"/>
  <c r="M834" i="2" a="1"/>
  <c r="M834" i="2" s="1"/>
  <c r="M835" i="2" a="1"/>
  <c r="M835" i="2" s="1"/>
  <c r="M836" i="2" a="1"/>
  <c r="M836" i="2"/>
  <c r="M837" i="2" a="1"/>
  <c r="M837" i="2" s="1"/>
  <c r="M838" i="2" a="1"/>
  <c r="M838" i="2" s="1"/>
  <c r="M839" i="2" a="1"/>
  <c r="M839" i="2" s="1"/>
  <c r="M840" i="2" a="1"/>
  <c r="M840" i="2" s="1"/>
  <c r="M841" i="2" a="1"/>
  <c r="M841" i="2" s="1"/>
  <c r="M842" i="2" a="1"/>
  <c r="M842" i="2" s="1"/>
  <c r="M843" i="2" a="1"/>
  <c r="M843" i="2" s="1"/>
  <c r="M844" i="2" a="1"/>
  <c r="M844" i="2" s="1"/>
  <c r="M845" i="2" a="1"/>
  <c r="M845" i="2" s="1"/>
  <c r="M846" i="2" a="1"/>
  <c r="M846" i="2" s="1"/>
  <c r="M847" i="2" a="1"/>
  <c r="M847" i="2" s="1"/>
  <c r="M848" i="2" a="1"/>
  <c r="M848" i="2" s="1"/>
  <c r="M849" i="2" a="1"/>
  <c r="M849" i="2" s="1"/>
  <c r="M850" i="2" a="1"/>
  <c r="M850" i="2" s="1"/>
  <c r="M851" i="2" a="1"/>
  <c r="M851" i="2" s="1"/>
  <c r="M852" i="2" a="1"/>
  <c r="M852" i="2"/>
  <c r="M853" i="2" a="1"/>
  <c r="M853" i="2" s="1"/>
  <c r="M854" i="2" a="1"/>
  <c r="M854" i="2" s="1"/>
  <c r="M855" i="2" a="1"/>
  <c r="M855" i="2" s="1"/>
  <c r="M856" i="2" a="1"/>
  <c r="M856" i="2" s="1"/>
  <c r="M857" i="2" a="1"/>
  <c r="M857" i="2" s="1"/>
  <c r="M858" i="2" a="1"/>
  <c r="M858" i="2" s="1"/>
  <c r="M859" i="2" a="1"/>
  <c r="M859" i="2" s="1"/>
  <c r="M860" i="2" a="1"/>
  <c r="M860" i="2" s="1"/>
  <c r="M861" i="2" a="1"/>
  <c r="M861" i="2" s="1"/>
  <c r="M862" i="2" a="1"/>
  <c r="M862" i="2" s="1"/>
  <c r="M863" i="2" a="1"/>
  <c r="M863" i="2" s="1"/>
  <c r="M864" i="2" a="1"/>
  <c r="M864" i="2"/>
  <c r="M865" i="2" a="1"/>
  <c r="M865" i="2" s="1"/>
  <c r="M866" i="2" a="1"/>
  <c r="M866" i="2" s="1"/>
  <c r="M867" i="2" a="1"/>
  <c r="M867" i="2" s="1"/>
  <c r="M868" i="2" a="1"/>
  <c r="M868" i="2"/>
  <c r="M869" i="2" a="1"/>
  <c r="M869" i="2" s="1"/>
  <c r="M870" i="2" a="1"/>
  <c r="M870" i="2" s="1"/>
  <c r="M871" i="2" a="1"/>
  <c r="M871" i="2" s="1"/>
  <c r="M872" i="2" a="1"/>
  <c r="M872" i="2" s="1"/>
  <c r="M873" i="2" a="1"/>
  <c r="M873" i="2" s="1"/>
  <c r="M874" i="2" a="1"/>
  <c r="M874" i="2" s="1"/>
  <c r="M875" i="2" a="1"/>
  <c r="M875" i="2" s="1"/>
  <c r="M876" i="2" a="1"/>
  <c r="M876" i="2"/>
  <c r="M877" i="2" a="1"/>
  <c r="M877" i="2" s="1"/>
  <c r="M878" i="2" a="1"/>
  <c r="M878" i="2" s="1"/>
  <c r="M879" i="2" a="1"/>
  <c r="M879" i="2" s="1"/>
  <c r="M880" i="2" a="1"/>
  <c r="M880" i="2"/>
  <c r="M881" i="2" a="1"/>
  <c r="M881" i="2" s="1"/>
  <c r="M882" i="2" a="1"/>
  <c r="M882" i="2" s="1"/>
  <c r="M883" i="2" a="1"/>
  <c r="M883" i="2" s="1"/>
  <c r="M884" i="2" a="1"/>
  <c r="M884" i="2"/>
  <c r="M885" i="2" a="1"/>
  <c r="M885" i="2" s="1"/>
  <c r="M886" i="2" a="1"/>
  <c r="M886" i="2" s="1"/>
  <c r="M887" i="2" a="1"/>
  <c r="M887" i="2" s="1"/>
  <c r="M888" i="2" a="1"/>
  <c r="M888" i="2" s="1"/>
  <c r="M889" i="2" a="1"/>
  <c r="M889" i="2" s="1"/>
  <c r="M890" i="2" a="1"/>
  <c r="M890" i="2" s="1"/>
  <c r="M891" i="2" a="1"/>
  <c r="M891" i="2" s="1"/>
  <c r="M892" i="2" a="1"/>
  <c r="M892" i="2"/>
  <c r="M893" i="2" a="1"/>
  <c r="M893" i="2" s="1"/>
  <c r="M894" i="2" a="1"/>
  <c r="M894" i="2" s="1"/>
  <c r="M895" i="2" a="1"/>
  <c r="M895" i="2" s="1"/>
  <c r="M896" i="2" a="1"/>
  <c r="M896" i="2"/>
  <c r="M897" i="2" a="1"/>
  <c r="M897" i="2" s="1"/>
  <c r="M898" i="2" a="1"/>
  <c r="M898" i="2" s="1"/>
  <c r="M899" i="2" a="1"/>
  <c r="M899" i="2" s="1"/>
  <c r="M900" i="2" a="1"/>
  <c r="M900" i="2"/>
  <c r="M901" i="2" a="1"/>
  <c r="M901" i="2" s="1"/>
  <c r="M902" i="2" a="1"/>
  <c r="M902" i="2" s="1"/>
  <c r="M903" i="2" a="1"/>
  <c r="M903" i="2" s="1"/>
  <c r="M904" i="2" a="1"/>
  <c r="M904" i="2" s="1"/>
  <c r="M905" i="2" a="1"/>
  <c r="M905" i="2" s="1"/>
  <c r="M906" i="2" a="1"/>
  <c r="M906" i="2" s="1"/>
  <c r="M907" i="2" a="1"/>
  <c r="M907" i="2" s="1"/>
  <c r="M908" i="2" a="1"/>
  <c r="M908" i="2"/>
  <c r="M909" i="2" a="1"/>
  <c r="M909" i="2" s="1"/>
  <c r="M910" i="2" a="1"/>
  <c r="M910" i="2" s="1"/>
  <c r="M911" i="2" a="1"/>
  <c r="M911" i="2" s="1"/>
  <c r="M912" i="2" a="1"/>
  <c r="M912" i="2"/>
  <c r="M913" i="2" a="1"/>
  <c r="M913" i="2" s="1"/>
  <c r="M914" i="2" a="1"/>
  <c r="M914" i="2" s="1"/>
  <c r="M915" i="2" a="1"/>
  <c r="M915" i="2" s="1"/>
  <c r="M916" i="2" a="1"/>
  <c r="M916" i="2"/>
  <c r="M917" i="2" a="1"/>
  <c r="M917" i="2" s="1"/>
  <c r="M918" i="2" a="1"/>
  <c r="M918" i="2" s="1"/>
  <c r="M919" i="2" a="1"/>
  <c r="M919" i="2" s="1"/>
  <c r="M920" i="2" a="1"/>
  <c r="M920" i="2" s="1"/>
  <c r="M921" i="2" a="1"/>
  <c r="M921" i="2" s="1"/>
  <c r="M922" i="2" a="1"/>
  <c r="M922" i="2" s="1"/>
  <c r="M923" i="2" a="1"/>
  <c r="M923" i="2" s="1"/>
  <c r="M924" i="2" a="1"/>
  <c r="M924" i="2"/>
  <c r="M925" i="2" a="1"/>
  <c r="M925" i="2" s="1"/>
  <c r="M926" i="2" a="1"/>
  <c r="M926" i="2" s="1"/>
  <c r="M927" i="2" a="1"/>
  <c r="M927" i="2" s="1"/>
  <c r="M928" i="2" a="1"/>
  <c r="M928" i="2" s="1"/>
  <c r="M929" i="2" a="1"/>
  <c r="M929" i="2" s="1"/>
  <c r="M930" i="2" a="1"/>
  <c r="M930" i="2" s="1"/>
  <c r="M931" i="2" a="1"/>
  <c r="M931" i="2" s="1"/>
  <c r="M932" i="2" a="1"/>
  <c r="M932" i="2"/>
  <c r="M933" i="2" a="1"/>
  <c r="M933" i="2" s="1"/>
  <c r="M934" i="2" a="1"/>
  <c r="M934" i="2" s="1"/>
  <c r="M935" i="2" a="1"/>
  <c r="M935" i="2" s="1"/>
  <c r="M936" i="2" a="1"/>
  <c r="M936" i="2" s="1"/>
  <c r="M937" i="2" a="1"/>
  <c r="M937" i="2" s="1"/>
  <c r="M938" i="2" a="1"/>
  <c r="M938" i="2" s="1"/>
  <c r="M939" i="2" a="1"/>
  <c r="M939" i="2" s="1"/>
  <c r="M940" i="2" a="1"/>
  <c r="M940" i="2" s="1"/>
  <c r="M941" i="2" a="1"/>
  <c r="M941" i="2" s="1"/>
  <c r="M942" i="2" a="1"/>
  <c r="M942" i="2" s="1"/>
  <c r="M943" i="2" a="1"/>
  <c r="M943" i="2" s="1"/>
  <c r="M944" i="2" a="1"/>
  <c r="M944" i="2" s="1"/>
  <c r="M945" i="2" a="1"/>
  <c r="M945" i="2" s="1"/>
  <c r="M946" i="2" a="1"/>
  <c r="M946" i="2" s="1"/>
  <c r="M947" i="2" a="1"/>
  <c r="M947" i="2" s="1"/>
  <c r="M948" i="2" a="1"/>
  <c r="M948" i="2"/>
  <c r="M949" i="2" a="1"/>
  <c r="M949" i="2" s="1"/>
  <c r="M950" i="2" a="1"/>
  <c r="M950" i="2" s="1"/>
  <c r="M951" i="2" a="1"/>
  <c r="M951" i="2" s="1"/>
  <c r="M952" i="2" a="1"/>
  <c r="M952" i="2"/>
  <c r="M953" i="2" a="1"/>
  <c r="M953" i="2" s="1"/>
  <c r="M954" i="2" a="1"/>
  <c r="M954" i="2" s="1"/>
  <c r="M955" i="2" a="1"/>
  <c r="M955" i="2" s="1"/>
  <c r="M956" i="2" a="1"/>
  <c r="M956" i="2"/>
  <c r="M957" i="2" a="1"/>
  <c r="M957" i="2" s="1"/>
  <c r="M958" i="2" a="1"/>
  <c r="M958" i="2" s="1"/>
  <c r="M959" i="2" a="1"/>
  <c r="M959" i="2" s="1"/>
  <c r="M960" i="2" a="1"/>
  <c r="M960" i="2" s="1"/>
  <c r="M961" i="2" a="1"/>
  <c r="M961" i="2" s="1"/>
  <c r="M962" i="2" a="1"/>
  <c r="M962" i="2" s="1"/>
  <c r="M963" i="2" a="1"/>
  <c r="M963" i="2" s="1"/>
  <c r="M964" i="2" a="1"/>
  <c r="M964" i="2"/>
  <c r="M965" i="2" a="1"/>
  <c r="M965" i="2" s="1"/>
  <c r="M966" i="2" a="1"/>
  <c r="M966" i="2" s="1"/>
  <c r="M967" i="2" a="1"/>
  <c r="M967" i="2" s="1"/>
  <c r="M968" i="2" a="1"/>
  <c r="M968" i="2" s="1"/>
  <c r="M969" i="2" a="1"/>
  <c r="M969" i="2" s="1"/>
  <c r="M970" i="2" a="1"/>
  <c r="M970" i="2" s="1"/>
  <c r="M971" i="2" a="1"/>
  <c r="M971" i="2" s="1"/>
  <c r="M972" i="2" a="1"/>
  <c r="M972" i="2" s="1"/>
  <c r="M973" i="2" a="1"/>
  <c r="M973" i="2" s="1"/>
  <c r="M974" i="2" a="1"/>
  <c r="M974" i="2" s="1"/>
  <c r="M975" i="2" a="1"/>
  <c r="M975" i="2" s="1"/>
  <c r="M976" i="2" a="1"/>
  <c r="M976" i="2" s="1"/>
  <c r="M977" i="2" a="1"/>
  <c r="M977" i="2" s="1"/>
  <c r="M978" i="2" a="1"/>
  <c r="M978" i="2" s="1"/>
  <c r="M979" i="2" a="1"/>
  <c r="M979" i="2" s="1"/>
  <c r="M980" i="2" a="1"/>
  <c r="M980" i="2"/>
  <c r="M981" i="2" a="1"/>
  <c r="M981" i="2" s="1"/>
  <c r="M982" i="2" a="1"/>
  <c r="M982" i="2" s="1"/>
  <c r="M983" i="2" a="1"/>
  <c r="M983" i="2" s="1"/>
  <c r="M984" i="2" a="1"/>
  <c r="M984" i="2"/>
  <c r="M985" i="2" a="1"/>
  <c r="M985" i="2" s="1"/>
  <c r="M986" i="2" a="1"/>
  <c r="M986" i="2" s="1"/>
  <c r="M987" i="2" a="1"/>
  <c r="M987" i="2" s="1"/>
  <c r="M988" i="2" a="1"/>
  <c r="M988" i="2"/>
  <c r="M989" i="2" a="1"/>
  <c r="M989" i="2" s="1"/>
  <c r="M990" i="2" a="1"/>
  <c r="M990" i="2" s="1"/>
  <c r="M991" i="2" a="1"/>
  <c r="M991" i="2" s="1"/>
  <c r="M992" i="2" a="1"/>
  <c r="M992" i="2" s="1"/>
  <c r="M993" i="2" a="1"/>
  <c r="M993" i="2" s="1"/>
  <c r="M994" i="2" a="1"/>
  <c r="M994" i="2" s="1"/>
  <c r="M995" i="2" a="1"/>
  <c r="M995" i="2" s="1"/>
  <c r="M996" i="2" a="1"/>
  <c r="M996" i="2" s="1"/>
  <c r="M997" i="2" a="1"/>
  <c r="M997" i="2" s="1"/>
  <c r="M998" i="2" a="1"/>
  <c r="M998" i="2" s="1"/>
  <c r="M999" i="2" a="1"/>
  <c r="M999" i="2" s="1"/>
  <c r="M1000" i="2" a="1"/>
  <c r="M1000" i="2" s="1"/>
  <c r="M1001" i="2" a="1"/>
  <c r="M1001" i="2" s="1"/>
  <c r="M1002" i="2" a="1"/>
  <c r="M1002" i="2" s="1"/>
  <c r="M1003" i="2" a="1"/>
  <c r="M1003" i="2" s="1"/>
  <c r="M1004" i="2" a="1"/>
  <c r="M1004" i="2"/>
  <c r="M1005" i="2" a="1"/>
  <c r="M1005" i="2" s="1"/>
  <c r="M1006" i="2" a="1"/>
  <c r="M1006" i="2" s="1"/>
  <c r="M1007" i="2" a="1"/>
  <c r="M1007" i="2" s="1"/>
  <c r="M1008" i="2" a="1"/>
  <c r="M1008" i="2" s="1"/>
  <c r="M1009" i="2" a="1"/>
  <c r="M1009" i="2" s="1"/>
  <c r="M1010" i="2" a="1"/>
  <c r="M1010" i="2" s="1"/>
  <c r="M1011" i="2" a="1"/>
  <c r="M1011" i="2" s="1"/>
  <c r="M1012" i="2" a="1"/>
  <c r="M1012" i="2" s="1"/>
  <c r="M1013" i="2" a="1"/>
  <c r="M1013" i="2" s="1"/>
  <c r="M1014" i="2" a="1"/>
  <c r="M1014" i="2" s="1"/>
  <c r="M1015" i="2" a="1"/>
  <c r="M1015" i="2" s="1"/>
  <c r="M1016" i="2" a="1"/>
  <c r="M1016" i="2" s="1"/>
  <c r="M1017" i="2" a="1"/>
  <c r="M1017" i="2" s="1"/>
  <c r="M1018" i="2" a="1"/>
  <c r="M1018" i="2" s="1"/>
  <c r="M1019" i="2" a="1"/>
  <c r="M1019" i="2" s="1"/>
  <c r="M1020" i="2" a="1"/>
  <c r="M1020" i="2" s="1"/>
  <c r="M1021" i="2" a="1"/>
  <c r="M1021" i="2" s="1"/>
  <c r="M1022" i="2" a="1"/>
  <c r="M1022" i="2" s="1"/>
  <c r="M1023" i="2" a="1"/>
  <c r="M1023" i="2" s="1"/>
  <c r="M1024" i="2" a="1"/>
  <c r="M1024" i="2" s="1"/>
  <c r="M1025" i="2" a="1"/>
  <c r="M1025" i="2" s="1"/>
  <c r="M1026" i="2" a="1"/>
  <c r="M1026" i="2" s="1"/>
  <c r="M1027" i="2" a="1"/>
  <c r="M1027" i="2" s="1"/>
  <c r="M1028" i="2" a="1"/>
  <c r="M1028" i="2" s="1"/>
  <c r="M1029" i="2" a="1"/>
  <c r="M1029" i="2" s="1"/>
  <c r="M1030" i="2" a="1"/>
  <c r="M1030" i="2" s="1"/>
  <c r="M1031" i="2" a="1"/>
  <c r="M1031" i="2" s="1"/>
  <c r="M1032" i="2" a="1"/>
  <c r="M1032" i="2" s="1"/>
  <c r="M1033" i="2" a="1"/>
  <c r="M1033" i="2" s="1"/>
  <c r="M1034" i="2" a="1"/>
  <c r="M1034" i="2" s="1"/>
  <c r="M1035" i="2" a="1"/>
  <c r="M1035" i="2" s="1"/>
  <c r="M1036" i="2" a="1"/>
  <c r="M1036" i="2" s="1"/>
  <c r="M1037" i="2" a="1"/>
  <c r="M1037" i="2" s="1"/>
  <c r="M1038" i="2" a="1"/>
  <c r="M1038" i="2" s="1"/>
  <c r="M1039" i="2" a="1"/>
  <c r="M1039" i="2" s="1"/>
  <c r="M1040" i="2" a="1"/>
  <c r="M1040" i="2" s="1"/>
  <c r="M1041" i="2" a="1"/>
  <c r="M1041" i="2" s="1"/>
  <c r="M1042" i="2" a="1"/>
  <c r="M1042" i="2" s="1"/>
  <c r="M1043" i="2" a="1"/>
  <c r="M1043" i="2" s="1"/>
  <c r="M1044" i="2" a="1"/>
  <c r="M1044" i="2" s="1"/>
  <c r="M1045" i="2" a="1"/>
  <c r="M1045" i="2" s="1"/>
  <c r="M1046" i="2" a="1"/>
  <c r="M1046" i="2" s="1"/>
  <c r="M1047" i="2" a="1"/>
  <c r="M1047" i="2" s="1"/>
  <c r="M1048" i="2" a="1"/>
  <c r="M1048" i="2" s="1"/>
  <c r="M1049" i="2" a="1"/>
  <c r="M1049" i="2" s="1"/>
  <c r="M1050" i="2" a="1"/>
  <c r="M1050" i="2" s="1"/>
  <c r="M1051" i="2" a="1"/>
  <c r="M1051" i="2" s="1"/>
  <c r="M1052" i="2" a="1"/>
  <c r="M1052" i="2" s="1"/>
  <c r="M1053" i="2" a="1"/>
  <c r="M1053" i="2" s="1"/>
  <c r="M1054" i="2" a="1"/>
  <c r="M1054" i="2" s="1"/>
  <c r="M1055" i="2" a="1"/>
  <c r="M1055" i="2" s="1"/>
  <c r="M1056" i="2" a="1"/>
  <c r="M1056" i="2" s="1"/>
  <c r="M1057" i="2" a="1"/>
  <c r="M1057" i="2" s="1"/>
  <c r="M1058" i="2" a="1"/>
  <c r="M1058" i="2" s="1"/>
  <c r="M1059" i="2" a="1"/>
  <c r="M1059" i="2" s="1"/>
  <c r="M1060" i="2" a="1"/>
  <c r="M1060" i="2" s="1"/>
  <c r="M1061" i="2" a="1"/>
  <c r="M1061" i="2" s="1"/>
  <c r="M1062" i="2" a="1"/>
  <c r="M1062" i="2" s="1"/>
  <c r="M1063" i="2" a="1"/>
  <c r="M1063" i="2" s="1"/>
  <c r="M1064" i="2" a="1"/>
  <c r="M1064" i="2" s="1"/>
  <c r="M1065" i="2" a="1"/>
  <c r="M1065" i="2" s="1"/>
  <c r="M1066" i="2" a="1"/>
  <c r="M1066" i="2" s="1"/>
  <c r="M1067" i="2" a="1"/>
  <c r="M1067" i="2" s="1"/>
  <c r="M1068" i="2" a="1"/>
  <c r="M1068" i="2" s="1"/>
  <c r="M1069" i="2" a="1"/>
  <c r="M1069" i="2" s="1"/>
  <c r="M1070" i="2" a="1"/>
  <c r="M1070" i="2" s="1"/>
  <c r="M1071" i="2" a="1"/>
  <c r="M1071" i="2" s="1"/>
  <c r="M1072" i="2" a="1"/>
  <c r="M1072" i="2" s="1"/>
  <c r="M1073" i="2" a="1"/>
  <c r="M1073" i="2" s="1"/>
  <c r="M1074" i="2" a="1"/>
  <c r="M1074" i="2" s="1"/>
  <c r="M1075" i="2" a="1"/>
  <c r="M1075" i="2" s="1"/>
  <c r="M1076" i="2" a="1"/>
  <c r="M1076" i="2" s="1"/>
  <c r="M1077" i="2" a="1"/>
  <c r="M1077" i="2" s="1"/>
  <c r="M1078" i="2" a="1"/>
  <c r="M1078" i="2" s="1"/>
  <c r="M1079" i="2" a="1"/>
  <c r="M1079" i="2" s="1"/>
  <c r="M1080" i="2" a="1"/>
  <c r="M1080" i="2" s="1"/>
  <c r="M1081" i="2" a="1"/>
  <c r="M1081" i="2" s="1"/>
  <c r="M1082" i="2" a="1"/>
  <c r="M1082" i="2" s="1"/>
  <c r="M1083" i="2" a="1"/>
  <c r="M1083" i="2" s="1"/>
  <c r="M1084" i="2" a="1"/>
  <c r="M1084" i="2" s="1"/>
  <c r="M1085" i="2" a="1"/>
  <c r="M1085" i="2" s="1"/>
  <c r="M1086" i="2" a="1"/>
  <c r="M1086" i="2" s="1"/>
  <c r="M1087" i="2" a="1"/>
  <c r="M1087" i="2" s="1"/>
  <c r="M1088" i="2" a="1"/>
  <c r="M1088" i="2" s="1"/>
  <c r="M1089" i="2" a="1"/>
  <c r="M1089" i="2" s="1"/>
  <c r="M1090" i="2" a="1"/>
  <c r="M1090" i="2" s="1"/>
  <c r="M1091" i="2" a="1"/>
  <c r="M1091" i="2" s="1"/>
  <c r="M1092" i="2" a="1"/>
  <c r="M1092" i="2" s="1"/>
  <c r="M1093" i="2" a="1"/>
  <c r="M1093" i="2" s="1"/>
  <c r="M1094" i="2" a="1"/>
  <c r="M1094" i="2" s="1"/>
  <c r="M1095" i="2" a="1"/>
  <c r="M1095" i="2" s="1"/>
  <c r="M1096" i="2" a="1"/>
  <c r="M1096" i="2" s="1"/>
  <c r="M1097" i="2" a="1"/>
  <c r="M1097" i="2" s="1"/>
  <c r="M1098" i="2" a="1"/>
  <c r="M1098" i="2" s="1"/>
  <c r="M1099" i="2" a="1"/>
  <c r="M1099" i="2" s="1"/>
  <c r="M1100" i="2" a="1"/>
  <c r="M1100" i="2" s="1"/>
  <c r="M1101" i="2" a="1"/>
  <c r="M1101" i="2" s="1"/>
  <c r="M1102" i="2" a="1"/>
  <c r="M1102" i="2" s="1"/>
  <c r="M1103" i="2" a="1"/>
  <c r="M1103" i="2" s="1"/>
  <c r="M1104" i="2" a="1"/>
  <c r="M1104" i="2" s="1"/>
  <c r="M1105" i="2" a="1"/>
  <c r="M1105" i="2" s="1"/>
  <c r="M1106" i="2" a="1"/>
  <c r="M1106" i="2" s="1"/>
  <c r="M1107" i="2" a="1"/>
  <c r="M1107" i="2" s="1"/>
  <c r="M1108" i="2" a="1"/>
  <c r="M1108" i="2" s="1"/>
  <c r="M1109" i="2" a="1"/>
  <c r="M1109" i="2" s="1"/>
  <c r="M1110" i="2" a="1"/>
  <c r="M1110" i="2" s="1"/>
  <c r="M1111" i="2" a="1"/>
  <c r="M1111" i="2" s="1"/>
  <c r="M1112" i="2" a="1"/>
  <c r="M1112" i="2" s="1"/>
  <c r="M1113" i="2" a="1"/>
  <c r="M1113" i="2" s="1"/>
  <c r="M1114" i="2" a="1"/>
  <c r="M1114" i="2" s="1"/>
  <c r="M1115" i="2" a="1"/>
  <c r="M1115" i="2" s="1"/>
  <c r="M1116" i="2" a="1"/>
  <c r="M1116" i="2" s="1"/>
  <c r="M1117" i="2" a="1"/>
  <c r="M1117" i="2" s="1"/>
  <c r="M1118" i="2" a="1"/>
  <c r="M1118" i="2" s="1"/>
  <c r="M1119" i="2" a="1"/>
  <c r="M1119" i="2" s="1"/>
  <c r="M1120" i="2" a="1"/>
  <c r="M1120" i="2" s="1"/>
  <c r="M1121" i="2" a="1"/>
  <c r="M1121" i="2" s="1"/>
  <c r="M1122" i="2" a="1"/>
  <c r="M1122" i="2" s="1"/>
  <c r="M1123" i="2" a="1"/>
  <c r="M1123" i="2" s="1"/>
  <c r="M1124" i="2" a="1"/>
  <c r="M1124" i="2" s="1"/>
  <c r="M1125" i="2" a="1"/>
  <c r="M1125" i="2" s="1"/>
  <c r="M1126" i="2" a="1"/>
  <c r="M1126" i="2" s="1"/>
  <c r="M1127" i="2" a="1"/>
  <c r="M1127" i="2" s="1"/>
  <c r="M1128" i="2" a="1"/>
  <c r="M1128" i="2" s="1"/>
  <c r="M1129" i="2" a="1"/>
  <c r="M1129" i="2" s="1"/>
  <c r="M1130" i="2" a="1"/>
  <c r="M1130" i="2" s="1"/>
  <c r="M1131" i="2" a="1"/>
  <c r="M1131" i="2" s="1"/>
  <c r="M1132" i="2" a="1"/>
  <c r="M1132" i="2" s="1"/>
  <c r="M1133" i="2" a="1"/>
  <c r="M1133" i="2" s="1"/>
  <c r="M1134" i="2" a="1"/>
  <c r="M1134" i="2" s="1"/>
  <c r="M1135" i="2" a="1"/>
  <c r="M1135" i="2" s="1"/>
  <c r="M1136" i="2" a="1"/>
  <c r="M1136" i="2" s="1"/>
  <c r="M1137" i="2" a="1"/>
  <c r="M1137" i="2" s="1"/>
  <c r="M1138" i="2" a="1"/>
  <c r="M1138" i="2" s="1"/>
  <c r="M1139" i="2" a="1"/>
  <c r="M1139" i="2" s="1"/>
  <c r="M1140" i="2" a="1"/>
  <c r="M1140" i="2" s="1"/>
  <c r="M1141" i="2" a="1"/>
  <c r="M1141" i="2" s="1"/>
  <c r="M1142" i="2" a="1"/>
  <c r="M1142" i="2" s="1"/>
  <c r="M1143" i="2" a="1"/>
  <c r="M1143" i="2" s="1"/>
  <c r="M1144" i="2" a="1"/>
  <c r="M1144" i="2" s="1"/>
  <c r="M1145" i="2" a="1"/>
  <c r="M1145" i="2" s="1"/>
  <c r="M1146" i="2" a="1"/>
  <c r="M1146" i="2" s="1"/>
  <c r="M1147" i="2" a="1"/>
  <c r="M1147" i="2" s="1"/>
  <c r="M1148" i="2" a="1"/>
  <c r="M1148" i="2" s="1"/>
  <c r="M1149" i="2" a="1"/>
  <c r="M1149" i="2" s="1"/>
  <c r="M1150" i="2" a="1"/>
  <c r="M1150" i="2" s="1"/>
  <c r="M1151" i="2" a="1"/>
  <c r="M1151" i="2" s="1"/>
  <c r="M1152" i="2" a="1"/>
  <c r="M1152" i="2" s="1"/>
  <c r="M1153" i="2" a="1"/>
  <c r="M1153" i="2" s="1"/>
  <c r="M1154" i="2" a="1"/>
  <c r="M1154" i="2" s="1"/>
  <c r="M1155" i="2" a="1"/>
  <c r="M1155" i="2" s="1"/>
  <c r="M1156" i="2" a="1"/>
  <c r="M1156" i="2" s="1"/>
  <c r="M1157" i="2" a="1"/>
  <c r="M1157" i="2" s="1"/>
  <c r="M1158" i="2" a="1"/>
  <c r="M1158" i="2" s="1"/>
  <c r="M1159" i="2" a="1"/>
  <c r="M1159" i="2" s="1"/>
  <c r="M1160" i="2" a="1"/>
  <c r="M1160" i="2" s="1"/>
  <c r="M1161" i="2" a="1"/>
  <c r="M1161" i="2" s="1"/>
  <c r="M1162" i="2" a="1"/>
  <c r="M1162" i="2" s="1"/>
  <c r="M1163" i="2" a="1"/>
  <c r="M1163" i="2" s="1"/>
  <c r="M1164" i="2" a="1"/>
  <c r="M1164" i="2" s="1"/>
  <c r="M1165" i="2" a="1"/>
  <c r="M1165" i="2" s="1"/>
  <c r="M1166" i="2" a="1"/>
  <c r="M1166" i="2" s="1"/>
  <c r="M1167" i="2" a="1"/>
  <c r="M1167" i="2" s="1"/>
  <c r="M1168" i="2" a="1"/>
  <c r="M1168" i="2" s="1"/>
  <c r="M1169" i="2" a="1"/>
  <c r="M1169" i="2" s="1"/>
  <c r="M1170" i="2" a="1"/>
  <c r="M1170" i="2" s="1"/>
  <c r="M1171" i="2" a="1"/>
  <c r="M1171" i="2" s="1"/>
  <c r="M1172" i="2" a="1"/>
  <c r="M1172" i="2" s="1"/>
  <c r="M1173" i="2" a="1"/>
  <c r="M1173" i="2" s="1"/>
  <c r="M1174" i="2" a="1"/>
  <c r="M1174" i="2" s="1"/>
  <c r="M1175" i="2" a="1"/>
  <c r="M1175" i="2" s="1"/>
  <c r="M1176" i="2" a="1"/>
  <c r="M1176" i="2" s="1"/>
  <c r="M1177" i="2" a="1"/>
  <c r="M1177" i="2" s="1"/>
  <c r="M1178" i="2" a="1"/>
  <c r="M1178" i="2" s="1"/>
  <c r="M1179" i="2" a="1"/>
  <c r="M1179" i="2" s="1"/>
  <c r="M1180" i="2" a="1"/>
  <c r="M1180" i="2" s="1"/>
  <c r="M1181" i="2" a="1"/>
  <c r="M1181" i="2" s="1"/>
  <c r="M1182" i="2" a="1"/>
  <c r="M1182" i="2" s="1"/>
  <c r="M1183" i="2" a="1"/>
  <c r="M1183" i="2" s="1"/>
  <c r="M1184" i="2" a="1"/>
  <c r="M1184" i="2" s="1"/>
  <c r="M1185" i="2" a="1"/>
  <c r="M1185" i="2" s="1"/>
  <c r="M1186" i="2" a="1"/>
  <c r="M1186" i="2" s="1"/>
  <c r="M1187" i="2" a="1"/>
  <c r="M1187" i="2" s="1"/>
  <c r="M1188" i="2" a="1"/>
  <c r="M1188" i="2" s="1"/>
  <c r="M1189" i="2" a="1"/>
  <c r="M1189" i="2" s="1"/>
  <c r="M1190" i="2" a="1"/>
  <c r="M1190" i="2" s="1"/>
  <c r="M1191" i="2" a="1"/>
  <c r="M1191" i="2" s="1"/>
  <c r="M1192" i="2" a="1"/>
  <c r="M1192" i="2" s="1"/>
  <c r="M1193" i="2" a="1"/>
  <c r="M1193" i="2" s="1"/>
  <c r="M1194" i="2" a="1"/>
  <c r="M1194" i="2" s="1"/>
  <c r="M1195" i="2" a="1"/>
  <c r="M1195" i="2" s="1"/>
  <c r="M1196" i="2" a="1"/>
  <c r="M1196" i="2" s="1"/>
  <c r="M1197" i="2" a="1"/>
  <c r="M1197" i="2" s="1"/>
  <c r="M1198" i="2" a="1"/>
  <c r="M1198" i="2" s="1"/>
  <c r="M1199" i="2" a="1"/>
  <c r="M1199" i="2" s="1"/>
  <c r="M1200" i="2" a="1"/>
  <c r="M1200" i="2" s="1"/>
  <c r="M1201" i="2" a="1"/>
  <c r="M1201" i="2" s="1"/>
  <c r="M1202" i="2" a="1"/>
  <c r="M1202" i="2" s="1"/>
  <c r="M1203" i="2" a="1"/>
  <c r="M1203" i="2" s="1"/>
  <c r="M1204" i="2" a="1"/>
  <c r="M1204" i="2" s="1"/>
  <c r="M1205" i="2" a="1"/>
  <c r="M1205" i="2" s="1"/>
  <c r="M1206" i="2" a="1"/>
  <c r="M1206" i="2" s="1"/>
  <c r="M1207" i="2" a="1"/>
  <c r="M1207" i="2" s="1"/>
  <c r="M1208" i="2" a="1"/>
  <c r="M1208" i="2" s="1"/>
  <c r="M1209" i="2" a="1"/>
  <c r="M1209" i="2" s="1"/>
  <c r="M1210" i="2" a="1"/>
  <c r="M1210" i="2" s="1"/>
  <c r="M1211" i="2" a="1"/>
  <c r="M1211" i="2" s="1"/>
  <c r="M1212" i="2" a="1"/>
  <c r="M1212" i="2" s="1"/>
  <c r="M1213" i="2" a="1"/>
  <c r="M1213" i="2" s="1"/>
  <c r="M1214" i="2" a="1"/>
  <c r="M1214" i="2" s="1"/>
  <c r="M1215" i="2" a="1"/>
  <c r="M1215" i="2" s="1"/>
  <c r="M1216" i="2" a="1"/>
  <c r="M1216" i="2" s="1"/>
  <c r="M1217" i="2" a="1"/>
  <c r="M1217" i="2" s="1"/>
  <c r="M1218" i="2" a="1"/>
  <c r="M1218" i="2" s="1"/>
  <c r="M1219" i="2" a="1"/>
  <c r="M1219" i="2" s="1"/>
  <c r="M1220" i="2" a="1"/>
  <c r="M1220" i="2" s="1"/>
  <c r="M1221" i="2" a="1"/>
  <c r="M1221" i="2" s="1"/>
  <c r="M1222" i="2" a="1"/>
  <c r="M1222" i="2" s="1"/>
  <c r="M1223" i="2" a="1"/>
  <c r="M1223" i="2" s="1"/>
  <c r="M1224" i="2" a="1"/>
  <c r="M1224" i="2" s="1"/>
  <c r="M1225" i="2" a="1"/>
  <c r="M1225" i="2" s="1"/>
  <c r="M1226" i="2" a="1"/>
  <c r="M1226" i="2" s="1"/>
  <c r="M1227" i="2" a="1"/>
  <c r="M1227" i="2" s="1"/>
  <c r="M1228" i="2" a="1"/>
  <c r="M1228" i="2" s="1"/>
  <c r="M1229" i="2" a="1"/>
  <c r="M1229" i="2" s="1"/>
  <c r="M1230" i="2" a="1"/>
  <c r="M1230" i="2" s="1"/>
  <c r="M1231" i="2" a="1"/>
  <c r="M1231" i="2" s="1"/>
  <c r="M1232" i="2" a="1"/>
  <c r="M1232" i="2" s="1"/>
  <c r="M1233" i="2" a="1"/>
  <c r="M1233" i="2" s="1"/>
  <c r="M1234" i="2" a="1"/>
  <c r="M1234" i="2" s="1"/>
  <c r="M1235" i="2" a="1"/>
  <c r="M1235" i="2" s="1"/>
  <c r="M1236" i="2" a="1"/>
  <c r="M1236" i="2" s="1"/>
  <c r="M1237" i="2" a="1"/>
  <c r="M1237" i="2" s="1"/>
  <c r="M1238" i="2" a="1"/>
  <c r="M1238" i="2" s="1"/>
  <c r="M1239" i="2" a="1"/>
  <c r="M1239" i="2" s="1"/>
  <c r="M1240" i="2" a="1"/>
  <c r="M1240" i="2" s="1"/>
  <c r="M1241" i="2" a="1"/>
  <c r="M1241" i="2" s="1"/>
  <c r="M1242" i="2" a="1"/>
  <c r="M1242" i="2" s="1"/>
  <c r="M1243" i="2" a="1"/>
  <c r="M1243" i="2" s="1"/>
  <c r="M1244" i="2" a="1"/>
  <c r="M1244" i="2" s="1"/>
  <c r="M1245" i="2" a="1"/>
  <c r="M1245" i="2" s="1"/>
  <c r="M1246" i="2" a="1"/>
  <c r="M1246" i="2" s="1"/>
  <c r="M1247" i="2" a="1"/>
  <c r="M1247" i="2" s="1"/>
  <c r="M1248" i="2" a="1"/>
  <c r="M1248" i="2" s="1"/>
  <c r="M1249" i="2" a="1"/>
  <c r="M1249" i="2" s="1"/>
  <c r="M1250" i="2" a="1"/>
  <c r="M1250" i="2" s="1"/>
  <c r="M1251" i="2" a="1"/>
  <c r="M1251" i="2" s="1"/>
  <c r="M1252" i="2" a="1"/>
  <c r="M1252" i="2" s="1"/>
  <c r="M1253" i="2" a="1"/>
  <c r="M1253" i="2" s="1"/>
  <c r="M1254" i="2" a="1"/>
  <c r="M1254" i="2" s="1"/>
  <c r="M1255" i="2" a="1"/>
  <c r="M1255" i="2" s="1"/>
  <c r="M1256" i="2" a="1"/>
  <c r="M1256" i="2" s="1"/>
  <c r="M1257" i="2" a="1"/>
  <c r="M1257" i="2" s="1"/>
  <c r="M1258" i="2" a="1"/>
  <c r="M1258" i="2" s="1"/>
  <c r="M1259" i="2" a="1"/>
  <c r="M1259" i="2" s="1"/>
  <c r="M1260" i="2" a="1"/>
  <c r="M1260" i="2" s="1"/>
  <c r="M1261" i="2" a="1"/>
  <c r="M1261" i="2" s="1"/>
  <c r="M1262" i="2" a="1"/>
  <c r="M1262" i="2" s="1"/>
  <c r="M1263" i="2" a="1"/>
  <c r="M1263" i="2" s="1"/>
  <c r="M1264" i="2" a="1"/>
  <c r="M1264" i="2" s="1"/>
  <c r="M1265" i="2" a="1"/>
  <c r="M1265" i="2" s="1"/>
  <c r="M1266" i="2" a="1"/>
  <c r="M1266" i="2" s="1"/>
  <c r="M1267" i="2" a="1"/>
  <c r="M1267" i="2" s="1"/>
  <c r="M1268" i="2" a="1"/>
  <c r="M1268" i="2" s="1"/>
  <c r="M1269" i="2" a="1"/>
  <c r="M1269" i="2" s="1"/>
  <c r="M1270" i="2" a="1"/>
  <c r="M1270" i="2" s="1"/>
  <c r="M1271" i="2" a="1"/>
  <c r="M1271" i="2" s="1"/>
  <c r="M1272" i="2" a="1"/>
  <c r="M1272" i="2" s="1"/>
  <c r="M1273" i="2" a="1"/>
  <c r="M1273" i="2" s="1"/>
  <c r="M1274" i="2" a="1"/>
  <c r="M1274" i="2" s="1"/>
  <c r="M1275" i="2" a="1"/>
  <c r="M1275" i="2" s="1"/>
  <c r="M1276" i="2" a="1"/>
  <c r="M1276" i="2" s="1"/>
  <c r="M1277" i="2" a="1"/>
  <c r="M1277" i="2" s="1"/>
  <c r="M1278" i="2" a="1"/>
  <c r="M1278" i="2" s="1"/>
  <c r="M1279" i="2" a="1"/>
  <c r="M1279" i="2" s="1"/>
  <c r="M1280" i="2" a="1"/>
  <c r="M1280" i="2" s="1"/>
  <c r="M1281" i="2" a="1"/>
  <c r="M1281" i="2" s="1"/>
  <c r="M1282" i="2" a="1"/>
  <c r="M1282" i="2" s="1"/>
  <c r="M1283" i="2" a="1"/>
  <c r="M1283" i="2" s="1"/>
  <c r="M1284" i="2" a="1"/>
  <c r="M1284" i="2" s="1"/>
  <c r="M1285" i="2" a="1"/>
  <c r="M1285" i="2" s="1"/>
  <c r="M1286" i="2" a="1"/>
  <c r="M1286" i="2" s="1"/>
  <c r="M1287" i="2" a="1"/>
  <c r="M1287" i="2" s="1"/>
  <c r="M1288" i="2" a="1"/>
  <c r="M1288" i="2" s="1"/>
  <c r="M1289" i="2" a="1"/>
  <c r="M1289" i="2" s="1"/>
  <c r="M1290" i="2" a="1"/>
  <c r="M1290" i="2" s="1"/>
  <c r="M1291" i="2" a="1"/>
  <c r="M1291" i="2" s="1"/>
  <c r="M1292" i="2" a="1"/>
  <c r="M1292" i="2" s="1"/>
  <c r="M1293" i="2" a="1"/>
  <c r="M1293" i="2" s="1"/>
  <c r="M1294" i="2" a="1"/>
  <c r="M1294" i="2" s="1"/>
  <c r="M1295" i="2" a="1"/>
  <c r="M1295" i="2" s="1"/>
  <c r="M1296" i="2" a="1"/>
  <c r="M1296" i="2" s="1"/>
  <c r="M1297" i="2" a="1"/>
  <c r="M1297" i="2" s="1"/>
  <c r="M1298" i="2" a="1"/>
  <c r="M1298" i="2" s="1"/>
  <c r="M1299" i="2" a="1"/>
  <c r="M1299" i="2" s="1"/>
  <c r="M1300" i="2" a="1"/>
  <c r="M1300" i="2" s="1"/>
  <c r="M1301" i="2" a="1"/>
  <c r="M1301" i="2" s="1"/>
  <c r="M1302" i="2" a="1"/>
  <c r="M1302" i="2" s="1"/>
  <c r="M1303" i="2" a="1"/>
  <c r="M1303" i="2" s="1"/>
  <c r="M1304" i="2" a="1"/>
  <c r="M1304" i="2" s="1"/>
  <c r="M1305" i="2" a="1"/>
  <c r="M1305" i="2" s="1"/>
  <c r="M1306" i="2" a="1"/>
  <c r="M1306" i="2" s="1"/>
  <c r="M1307" i="2" a="1"/>
  <c r="M1307" i="2" s="1"/>
  <c r="M1308" i="2" a="1"/>
  <c r="M1308" i="2" s="1"/>
  <c r="M1309" i="2" a="1"/>
  <c r="M1309" i="2" s="1"/>
  <c r="M1310" i="2" a="1"/>
  <c r="M1310" i="2" s="1"/>
  <c r="M1311" i="2" a="1"/>
  <c r="M1311" i="2" s="1"/>
  <c r="M1312" i="2" a="1"/>
  <c r="M1312" i="2" s="1"/>
  <c r="M1313" i="2" a="1"/>
  <c r="M1313" i="2" s="1"/>
  <c r="M1314" i="2" a="1"/>
  <c r="M1314" i="2" s="1"/>
  <c r="M1315" i="2" a="1"/>
  <c r="M1315" i="2" s="1"/>
  <c r="M1316" i="2" a="1"/>
  <c r="M1316" i="2" s="1"/>
  <c r="M1317" i="2" a="1"/>
  <c r="M1317" i="2" s="1"/>
  <c r="M1318" i="2" a="1"/>
  <c r="M1318" i="2" s="1"/>
  <c r="M1319" i="2" a="1"/>
  <c r="M1319" i="2" s="1"/>
  <c r="M1320" i="2" a="1"/>
  <c r="M1320" i="2" s="1"/>
  <c r="M1321" i="2" a="1"/>
  <c r="M1321" i="2" s="1"/>
  <c r="M1322" i="2" a="1"/>
  <c r="M1322" i="2" s="1"/>
  <c r="M1323" i="2" a="1"/>
  <c r="M1323" i="2" s="1"/>
  <c r="M1324" i="2" a="1"/>
  <c r="M1324" i="2" s="1"/>
  <c r="M1325" i="2" a="1"/>
  <c r="M1325" i="2" s="1"/>
  <c r="M1326" i="2" a="1"/>
  <c r="M1326" i="2" s="1"/>
  <c r="M1327" i="2" a="1"/>
  <c r="M1327" i="2" s="1"/>
  <c r="M1328" i="2" a="1"/>
  <c r="M1328" i="2" s="1"/>
  <c r="M1329" i="2" a="1"/>
  <c r="M1329" i="2" s="1"/>
  <c r="M1330" i="2" a="1"/>
  <c r="M1330" i="2" s="1"/>
  <c r="M1331" i="2" a="1"/>
  <c r="M1331" i="2" s="1"/>
  <c r="M1332" i="2" a="1"/>
  <c r="M1332" i="2" s="1"/>
  <c r="M1333" i="2" a="1"/>
  <c r="M1333" i="2" s="1"/>
  <c r="M1334" i="2" a="1"/>
  <c r="M1334" i="2" s="1"/>
  <c r="M1335" i="2" a="1"/>
  <c r="M1335" i="2" s="1"/>
  <c r="M1336" i="2" a="1"/>
  <c r="M1336" i="2" s="1"/>
  <c r="M1337" i="2" a="1"/>
  <c r="M1337" i="2" s="1"/>
  <c r="M1338" i="2" a="1"/>
  <c r="M1338" i="2" s="1"/>
  <c r="M1339" i="2" a="1"/>
  <c r="M1339" i="2" s="1"/>
  <c r="M1340" i="2" a="1"/>
  <c r="M1340" i="2" s="1"/>
  <c r="M1341" i="2" a="1"/>
  <c r="M1341" i="2" s="1"/>
  <c r="M1342" i="2" a="1"/>
  <c r="M1342" i="2" s="1"/>
  <c r="M1343" i="2" a="1"/>
  <c r="M1343" i="2" s="1"/>
  <c r="M1344" i="2" a="1"/>
  <c r="M1344" i="2" s="1"/>
  <c r="M1345" i="2" a="1"/>
  <c r="M1345" i="2" s="1"/>
  <c r="M1346" i="2" a="1"/>
  <c r="M1346" i="2" s="1"/>
  <c r="M1347" i="2" a="1"/>
  <c r="M1347" i="2" s="1"/>
  <c r="M1348" i="2" a="1"/>
  <c r="M1348" i="2" s="1"/>
  <c r="M1349" i="2" a="1"/>
  <c r="M1349" i="2" s="1"/>
  <c r="M1350" i="2" a="1"/>
  <c r="M1350" i="2" s="1"/>
  <c r="M1351" i="2" a="1"/>
  <c r="M1351" i="2" s="1"/>
  <c r="M1352" i="2" a="1"/>
  <c r="M1352" i="2" s="1"/>
  <c r="M1353" i="2" a="1"/>
  <c r="M1353" i="2" s="1"/>
  <c r="M1354" i="2" a="1"/>
  <c r="M1354" i="2" s="1"/>
  <c r="M1355" i="2" a="1"/>
  <c r="M1355" i="2" s="1"/>
  <c r="M1356" i="2" a="1"/>
  <c r="M1356" i="2" s="1"/>
  <c r="M1357" i="2" a="1"/>
  <c r="M1357" i="2" s="1"/>
  <c r="M1358" i="2" a="1"/>
  <c r="M1358" i="2" s="1"/>
  <c r="M1359" i="2" a="1"/>
  <c r="M1359" i="2" s="1"/>
  <c r="M1360" i="2" a="1"/>
  <c r="M1360" i="2" s="1"/>
  <c r="M1361" i="2" a="1"/>
  <c r="M1361" i="2" s="1"/>
  <c r="M1362" i="2" a="1"/>
  <c r="M1362" i="2" s="1"/>
  <c r="M1363" i="2" a="1"/>
  <c r="M1363" i="2" s="1"/>
  <c r="M1364" i="2" a="1"/>
  <c r="M1364" i="2" s="1"/>
  <c r="M1365" i="2" a="1"/>
  <c r="M1365" i="2" s="1"/>
  <c r="M1366" i="2" a="1"/>
  <c r="M1366" i="2" s="1"/>
  <c r="M1367" i="2" a="1"/>
  <c r="M1367" i="2" s="1"/>
  <c r="M1368" i="2" a="1"/>
  <c r="M1368" i="2" s="1"/>
  <c r="M1369" i="2" a="1"/>
  <c r="M1369" i="2" s="1"/>
  <c r="M1370" i="2" a="1"/>
  <c r="M1370" i="2" s="1"/>
  <c r="M1371" i="2" a="1"/>
  <c r="M1371" i="2" s="1"/>
  <c r="M1372" i="2" a="1"/>
  <c r="M1372" i="2" s="1"/>
  <c r="M1373" i="2" a="1"/>
  <c r="M1373" i="2" s="1"/>
  <c r="M1374" i="2" a="1"/>
  <c r="M1374" i="2" s="1"/>
  <c r="M1375" i="2" a="1"/>
  <c r="M1375" i="2" s="1"/>
  <c r="M1376" i="2" a="1"/>
  <c r="M1376" i="2" s="1"/>
  <c r="M1377" i="2" a="1"/>
  <c r="M1377" i="2" s="1"/>
  <c r="M1378" i="2" a="1"/>
  <c r="M1378" i="2" s="1"/>
  <c r="M1379" i="2" a="1"/>
  <c r="M1379" i="2" s="1"/>
  <c r="M1380" i="2" a="1"/>
  <c r="M1380" i="2" s="1"/>
  <c r="M1381" i="2" a="1"/>
  <c r="M1381" i="2" s="1"/>
  <c r="M1382" i="2" a="1"/>
  <c r="M1382" i="2" s="1"/>
  <c r="M1383" i="2" a="1"/>
  <c r="M1383" i="2" s="1"/>
  <c r="M1384" i="2" a="1"/>
  <c r="M1384" i="2" s="1"/>
  <c r="M1385" i="2" a="1"/>
  <c r="M1385" i="2" s="1"/>
  <c r="M1386" i="2" a="1"/>
  <c r="M1386" i="2" s="1"/>
  <c r="M1387" i="2" a="1"/>
  <c r="M1387" i="2" s="1"/>
  <c r="M1388" i="2" a="1"/>
  <c r="M1388" i="2" s="1"/>
  <c r="M1389" i="2" a="1"/>
  <c r="M1389" i="2" s="1"/>
  <c r="M1390" i="2" a="1"/>
  <c r="M1390" i="2" s="1"/>
  <c r="M1391" i="2" a="1"/>
  <c r="M1391" i="2" s="1"/>
  <c r="M1392" i="2" a="1"/>
  <c r="M1392" i="2" s="1"/>
  <c r="M1393" i="2" a="1"/>
  <c r="M1393" i="2" s="1"/>
  <c r="M1394" i="2" a="1"/>
  <c r="M1394" i="2" s="1"/>
  <c r="M1395" i="2" a="1"/>
  <c r="M1395" i="2" s="1"/>
  <c r="M1396" i="2" a="1"/>
  <c r="M1396" i="2" s="1"/>
  <c r="M1397" i="2" a="1"/>
  <c r="M1397" i="2" s="1"/>
  <c r="M1398" i="2" a="1"/>
  <c r="M1398" i="2" s="1"/>
  <c r="M1399" i="2" a="1"/>
  <c r="M1399" i="2" s="1"/>
  <c r="M1400" i="2" a="1"/>
  <c r="M1400" i="2" s="1"/>
  <c r="M1401" i="2" a="1"/>
  <c r="M1401" i="2" s="1"/>
  <c r="M1402" i="2" a="1"/>
  <c r="M1402" i="2" s="1"/>
  <c r="M1403" i="2" a="1"/>
  <c r="M1403" i="2" s="1"/>
  <c r="M1404" i="2" a="1"/>
  <c r="M1404" i="2" s="1"/>
  <c r="M1405" i="2" a="1"/>
  <c r="M1405" i="2" s="1"/>
  <c r="M1406" i="2" a="1"/>
  <c r="M1406" i="2" s="1"/>
  <c r="M1407" i="2" a="1"/>
  <c r="M1407" i="2" s="1"/>
  <c r="M1408" i="2" a="1"/>
  <c r="M1408" i="2" s="1"/>
  <c r="M1409" i="2" a="1"/>
  <c r="M1409" i="2" s="1"/>
  <c r="M1410" i="2" a="1"/>
  <c r="M1410" i="2" s="1"/>
  <c r="M1411" i="2" a="1"/>
  <c r="M1411" i="2" s="1"/>
  <c r="M1412" i="2" a="1"/>
  <c r="M1412" i="2" s="1"/>
  <c r="M1413" i="2" a="1"/>
  <c r="M1413" i="2" s="1"/>
  <c r="M1414" i="2" a="1"/>
  <c r="M1414" i="2" s="1"/>
  <c r="M1415" i="2" a="1"/>
  <c r="M1415" i="2" s="1"/>
  <c r="M1416" i="2" a="1"/>
  <c r="M1416" i="2" s="1"/>
  <c r="M1417" i="2" a="1"/>
  <c r="M1417" i="2" s="1"/>
  <c r="M1418" i="2" a="1"/>
  <c r="M1418" i="2" s="1"/>
  <c r="M1419" i="2" a="1"/>
  <c r="M1419" i="2" s="1"/>
  <c r="M1420" i="2" a="1"/>
  <c r="M1420" i="2" s="1"/>
  <c r="M1421" i="2" a="1"/>
  <c r="M1421" i="2" s="1"/>
  <c r="M1422" i="2" a="1"/>
  <c r="M1422" i="2" s="1"/>
  <c r="M1423" i="2" a="1"/>
  <c r="M1423" i="2" s="1"/>
  <c r="M1424" i="2" a="1"/>
  <c r="M1424" i="2" s="1"/>
  <c r="M1425" i="2" a="1"/>
  <c r="M1425" i="2" s="1"/>
  <c r="M1426" i="2" a="1"/>
  <c r="M1426" i="2" s="1"/>
  <c r="M1427" i="2" a="1"/>
  <c r="M1427" i="2" s="1"/>
  <c r="M1428" i="2" a="1"/>
  <c r="M1428" i="2" s="1"/>
  <c r="M1429" i="2" a="1"/>
  <c r="M1429" i="2" s="1"/>
  <c r="M1430" i="2" a="1"/>
  <c r="M1430" i="2" s="1"/>
  <c r="M1431" i="2" a="1"/>
  <c r="M1431" i="2" s="1"/>
  <c r="M1432" i="2" a="1"/>
  <c r="M1432" i="2" s="1"/>
  <c r="M1433" i="2" a="1"/>
  <c r="M1433" i="2" s="1"/>
  <c r="M1434" i="2" a="1"/>
  <c r="M1434" i="2" s="1"/>
  <c r="M1435" i="2" a="1"/>
  <c r="M1435" i="2" s="1"/>
  <c r="M1436" i="2" a="1"/>
  <c r="M1436" i="2" s="1"/>
  <c r="M1437" i="2" a="1"/>
  <c r="M1437" i="2" s="1"/>
  <c r="M1438" i="2" a="1"/>
  <c r="M1438" i="2" s="1"/>
  <c r="M1439" i="2" a="1"/>
  <c r="M1439" i="2" s="1"/>
  <c r="M1440" i="2" a="1"/>
  <c r="M1440" i="2" s="1"/>
  <c r="M1441" i="2" a="1"/>
  <c r="M1441" i="2" s="1"/>
  <c r="M1442" i="2" a="1"/>
  <c r="M1442" i="2" s="1"/>
  <c r="M1443" i="2" a="1"/>
  <c r="M1443" i="2" s="1"/>
  <c r="M1444" i="2" a="1"/>
  <c r="M1444" i="2" s="1"/>
  <c r="M1445" i="2" a="1"/>
  <c r="M1445" i="2" s="1"/>
  <c r="M1446" i="2" a="1"/>
  <c r="M1446" i="2" s="1"/>
  <c r="M1447" i="2" a="1"/>
  <c r="M1447" i="2" s="1"/>
  <c r="M1448" i="2" a="1"/>
  <c r="M1448" i="2" s="1"/>
  <c r="M1449" i="2" a="1"/>
  <c r="M1449" i="2" s="1"/>
  <c r="M1450" i="2" a="1"/>
  <c r="M1450" i="2" s="1"/>
  <c r="M1451" i="2" a="1"/>
  <c r="M1451" i="2" s="1"/>
  <c r="M1452" i="2" a="1"/>
  <c r="M1452" i="2" s="1"/>
  <c r="M1453" i="2" a="1"/>
  <c r="M1453" i="2" s="1"/>
  <c r="M1454" i="2" a="1"/>
  <c r="M1454" i="2" s="1"/>
  <c r="M1455" i="2" a="1"/>
  <c r="M1455" i="2" s="1"/>
  <c r="M1456" i="2" a="1"/>
  <c r="M1456" i="2" s="1"/>
  <c r="M1457" i="2" a="1"/>
  <c r="M1457" i="2" s="1"/>
  <c r="M1458" i="2" a="1"/>
  <c r="M1458" i="2" s="1"/>
  <c r="M1459" i="2" a="1"/>
  <c r="M1459" i="2" s="1"/>
  <c r="M1460" i="2" a="1"/>
  <c r="M1460" i="2" s="1"/>
  <c r="M1461" i="2" a="1"/>
  <c r="M1461" i="2" s="1"/>
  <c r="M1462" i="2" a="1"/>
  <c r="M1462" i="2" s="1"/>
  <c r="M1463" i="2" a="1"/>
  <c r="M1463" i="2" s="1"/>
  <c r="M1464" i="2" a="1"/>
  <c r="M1464" i="2" s="1"/>
  <c r="M1465" i="2" a="1"/>
  <c r="M1465" i="2" s="1"/>
  <c r="M1466" i="2" a="1"/>
  <c r="M1466" i="2" s="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AA7" i="11"/>
  <c r="AA6" i="11"/>
  <c r="AA5" i="11"/>
  <c r="AA4" i="11"/>
  <c r="V2" i="11"/>
  <c r="I2" i="11"/>
  <c r="F2" i="11"/>
  <c r="C2" i="11"/>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J1467" i="2"/>
  <c r="AA9" i="1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<sst xmlns="http://schemas.openxmlformats.org/spreadsheetml/2006/main" count="28518" uniqueCount="13122">
  <si>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</si>
  <si>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</si>
  <si>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</si>
  <si>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</si>
  <si>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</si>
  <si>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</si>
  <si>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</si>
  <si>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</si>
  <si>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</si>
  <si>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</si>
  <si>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</si>
  <si>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</si>
  <si>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</si>
  <si>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</si>
  <si>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</si>
  <si>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</si>
  <si>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</si>
  <si>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</si>
  <si>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</si>
  <si>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</si>
  <si>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</si>
  <si>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</si>
  <si>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</si>
  <si>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</si>
  <si>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</si>
  <si>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</si>
  <si>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</si>
  <si>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</si>
  <si>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</si>
  <si>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</si>
  <si>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</si>
  <si>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</si>
  <si>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</si>
  <si>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</si>
  <si>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</si>
  <si>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</si>
  <si>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</si>
  <si>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</si>
  <si>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</si>
  <si>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</si>
  <si>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</si>
  <si>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</si>
  <si>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</si>
  <si>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</si>
  <si>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</si>
  <si>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</si>
  <si>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</si>
  <si>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</si>
  <si>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</si>
  <si>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</si>
  <si>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</si>
  <si>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</si>
  <si>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</si>
  <si>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</si>
  <si>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</si>
  <si>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</si>
  <si>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</si>
  <si>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</si>
  <si>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</si>
  <si>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</si>
  <si>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</si>
  <si>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</si>
  <si>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</si>
  <si>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</si>
  <si>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</si>
  <si>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</si>
  <si>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</si>
  <si>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</si>
  <si>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</si>
  <si>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</si>
  <si>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</si>
  <si>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</si>
  <si>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</si>
  <si>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</si>
  <si>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</si>
  <si>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</si>
  <si>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</si>
  <si>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</si>
  <si>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</si>
  <si>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</si>
  <si>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</si>
  <si>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</si>
  <si>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</si>
  <si>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</si>
  <si>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</si>
  <si>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</si>
  <si>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</si>
  <si>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</si>
  <si>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</si>
  <si>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</si>
  <si>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</si>
  <si>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</si>
  <si>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</si>
  <si>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</si>
  <si>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</si>
  <si>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</si>
  <si>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</si>
  <si>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</si>
  <si>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</si>
  <si>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</si>
  <si>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</si>
  <si>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</si>
  <si>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</si>
  <si>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</si>
  <si>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</si>
  <si>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</si>
  <si>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</si>
  <si>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</si>
  <si>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</si>
  <si>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</si>
  <si>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</si>
  <si>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</si>
  <si>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</si>
  <si>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</si>
  <si>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</si>
  <si>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</si>
  <si>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</si>
  <si>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</si>
  <si>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</si>
  <si>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</si>
  <si>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</si>
  <si>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</si>
  <si>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</si>
  <si>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</si>
  <si>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</si>
  <si>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</si>
  <si>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</si>
  <si>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</si>
  <si>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</si>
  <si>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</si>
  <si>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</si>
  <si>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</si>
  <si>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</si>
  <si>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</si>
  <si>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</si>
  <si>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</si>
  <si>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</si>
  <si>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</si>
  <si>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</si>
  <si>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</si>
  <si>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</si>
  <si>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</si>
  <si>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</si>
  <si>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</si>
  <si>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</si>
  <si>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</si>
  <si>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</si>
  <si>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</si>
  <si>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</si>
  <si>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</si>
  <si>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</si>
  <si>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</si>
  <si>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</si>
  <si>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</si>
  <si>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</si>
  <si>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</si>
  <si>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</si>
  <si>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</si>
  <si>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</si>
  <si>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</si>
  <si>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</si>
  <si>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</si>
  <si>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</si>
  <si>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</si>
  <si>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</si>
  <si>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</si>
  <si>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</si>
  <si>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</si>
  <si>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</si>
  <si>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</si>
  <si>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</si>
  <si>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</si>
  <si>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</si>
  <si>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</si>
  <si>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</si>
  <si>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</si>
  <si>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</si>
  <si>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</si>
  <si>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</si>
  <si>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</si>
  <si>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</si>
  <si>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</si>
  <si>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</si>
  <si>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</si>
  <si>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</si>
  <si>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</si>
  <si>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</si>
  <si>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</si>
  <si>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</si>
  <si>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</si>
  <si>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</si>
  <si>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</si>
  <si>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</si>
  <si>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</si>
  <si>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</si>
  <si>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</si>
  <si>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</si>
  <si>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</si>
  <si>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</si>
  <si>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</si>
  <si>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</si>
  <si>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</si>
  <si>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</si>
  <si>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</si>
  <si>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</si>
  <si>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</si>
  <si>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</si>
  <si>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</si>
  <si>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</si>
  <si>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</si>
  <si>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</si>
  <si>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</si>
  <si>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</si>
  <si>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</si>
  <si>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</si>
  <si>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</si>
  <si>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</si>
  <si>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</si>
  <si>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</si>
  <si>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</si>
  <si>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</si>
  <si>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</si>
  <si>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</si>
  <si>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</si>
  <si>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</si>
  <si>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</si>
  <si>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</si>
  <si>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</si>
  <si>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</si>
  <si>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</si>
  <si>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</si>
  <si>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</si>
  <si>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</si>
  <si>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</si>
  <si>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</si>
  <si>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</si>
  <si>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</si>
  <si>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</si>
  <si>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</si>
  <si>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</si>
  <si>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</si>
  <si>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</si>
  <si>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</si>
  <si>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</si>
  <si>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</si>
  <si>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</si>
  <si>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</si>
  <si>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</si>
  <si>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</si>
  <si>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</si>
  <si>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</si>
  <si>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</si>
  <si>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</si>
  <si>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</si>
  <si>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</si>
  <si>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</si>
  <si>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</si>
  <si>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</si>
  <si>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</si>
  <si>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</si>
  <si>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</si>
  <si>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</si>
  <si>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</si>
  <si>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</si>
  <si>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</si>
  <si>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</si>
  <si>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</si>
  <si>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</si>
  <si>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</si>
  <si>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</si>
  <si>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</si>
  <si>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</si>
  <si>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</si>
  <si>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</si>
  <si>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</si>
  <si>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</si>
  <si>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</si>
  <si>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</si>
  <si>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</si>
  <si>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</si>
  <si>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</si>
  <si>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</si>
  <si>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</si>
  <si>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</si>
  <si>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</si>
  <si>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</si>
  <si>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</si>
  <si>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</si>
  <si>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</si>
  <si>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</si>
  <si>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</si>
  <si>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</si>
  <si>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</si>
  <si>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</si>
  <si>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</si>
  <si>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</si>
  <si>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</si>
  <si>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</si>
  <si>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</si>
  <si>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</si>
  <si>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</si>
  <si>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</si>
  <si>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</si>
  <si>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</si>
  <si>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</si>
  <si>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</si>
  <si>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</si>
  <si>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</si>
  <si>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</si>
  <si>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</si>
  <si>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</si>
  <si>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</si>
  <si>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</si>
  <si>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</si>
  <si>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</si>
  <si>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</si>
  <si>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</si>
  <si>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</si>
  <si>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</si>
  <si>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</si>
  <si>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</si>
  <si>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</si>
  <si>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</si>
  <si>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</si>
  <si>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</si>
  <si>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</si>
  <si>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</si>
  <si>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</si>
  <si>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</si>
  <si>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</si>
  <si>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</si>
  <si>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</si>
  <si>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</si>
  <si>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</si>
  <si>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</si>
  <si>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</si>
  <si>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</si>
  <si>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</si>
  <si>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</si>
  <si>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</si>
  <si>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</si>
  <si>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</si>
  <si>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</si>
  <si>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</si>
  <si>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</si>
  <si>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</si>
  <si>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</si>
  <si>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</si>
  <si>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</si>
  <si>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</si>
  <si>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</si>
  <si>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</si>
  <si>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</si>
  <si>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</si>
  <si>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</si>
  <si>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</si>
  <si>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</si>
  <si>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</si>
  <si>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</si>
  <si>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</si>
  <si>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</si>
  <si>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</si>
  <si>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</si>
  <si>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</si>
  <si>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</si>
  <si>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</si>
  <si>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</si>
  <si>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</si>
  <si>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</si>
  <si>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</si>
  <si>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</si>
  <si>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</si>
  <si>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</si>
  <si>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</si>
  <si>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</si>
  <si>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</si>
  <si>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</si>
  <si>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</si>
  <si>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</si>
  <si>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</si>
  <si>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</si>
  <si>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</si>
  <si>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</si>
  <si>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</si>
  <si>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</si>
  <si>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</si>
  <si>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</si>
  <si>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</si>
  <si>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</si>
  <si>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</si>
  <si>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</si>
  <si>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</si>
  <si>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</si>
  <si>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</si>
  <si>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</si>
  <si>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</si>
  <si>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</si>
  <si>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</si>
  <si>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</si>
  <si>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</si>
  <si>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</si>
  <si>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</si>
  <si>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</si>
  <si>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</si>
  <si>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</si>
  <si>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</si>
  <si>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</si>
  <si>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</si>
  <si>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</si>
  <si>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</si>
  <si>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</si>
  <si>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</si>
  <si>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</si>
  <si>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</si>
  <si>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</si>
  <si>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</si>
  <si>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</si>
  <si>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</si>
  <si>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</si>
  <si>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</si>
  <si>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</si>
  <si>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</si>
  <si>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</si>
  <si>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</si>
  <si>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</si>
  <si>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</si>
  <si>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</si>
  <si>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</si>
  <si>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</si>
  <si>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</si>
  <si>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</si>
  <si>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</si>
  <si>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</si>
  <si>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</si>
  <si>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</si>
  <si>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</si>
  <si>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</si>
  <si>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</si>
  <si>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</si>
  <si>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</si>
  <si>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</si>
  <si>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</si>
  <si>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</si>
  <si>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</si>
  <si>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</si>
  <si>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</si>
  <si>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</si>
  <si>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</si>
  <si>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</si>
  <si>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</si>
  <si>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</si>
  <si>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</si>
  <si>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</si>
  <si>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</si>
  <si>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</si>
  <si>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</si>
  <si>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</si>
  <si>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</si>
  <si>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</si>
  <si>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</si>
  <si>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</si>
  <si>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</si>
  <si>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</si>
  <si>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</si>
  <si>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</si>
  <si>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</si>
  <si>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</si>
  <si>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</si>
  <si>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</si>
  <si>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</si>
  <si>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</si>
  <si>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</si>
  <si>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</si>
  <si>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</si>
  <si>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</si>
  <si>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</si>
  <si>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</si>
  <si>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</si>
  <si>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</si>
  <si>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</si>
  <si>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</si>
  <si>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</si>
  <si>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</si>
  <si>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</si>
  <si>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</si>
  <si>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</si>
  <si>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</si>
  <si>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</si>
  <si>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</si>
  <si>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</si>
  <si>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</si>
  <si>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</si>
  <si>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</si>
  <si>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</si>
  <si>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</si>
  <si>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</si>
  <si>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</si>
  <si>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</si>
  <si>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</si>
  <si>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</si>
  <si>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</si>
  <si>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</si>
  <si>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</si>
  <si>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</si>
  <si>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</si>
  <si>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</si>
  <si>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</si>
  <si>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</si>
  <si>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</si>
  <si>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</si>
  <si>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</si>
  <si>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</si>
  <si>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</si>
  <si>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</si>
  <si>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</si>
  <si>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</si>
  <si>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</si>
  <si>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</si>
  <si>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</si>
  <si>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</si>
  <si>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</si>
  <si>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</si>
  <si>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</si>
  <si>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</si>
  <si>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</si>
  <si>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</si>
  <si>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</si>
  <si>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</si>
  <si>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</si>
  <si>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</si>
  <si>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</si>
  <si>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</si>
  <si>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</si>
  <si>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</si>
  <si>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</si>
  <si>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</si>
  <si>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</si>
  <si>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</si>
  <si>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</si>
  <si>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</si>
  <si>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</si>
  <si>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</si>
  <si>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</si>
  <si>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</si>
  <si>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</si>
  <si>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</si>
  <si>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</si>
  <si>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</si>
  <si>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</si>
  <si>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</si>
  <si>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</si>
  <si>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</si>
  <si>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</si>
  <si>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</si>
  <si>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</si>
  <si>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</si>
  <si>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</si>
  <si>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</si>
  <si>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</si>
  <si>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</si>
  <si>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</si>
  <si>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</si>
  <si>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</si>
  <si>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</si>
  <si>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</si>
  <si>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</si>
  <si>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</si>
  <si>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</si>
  <si>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</si>
  <si>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</si>
  <si>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</si>
  <si>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</si>
  <si>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</si>
  <si>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</si>
  <si>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</si>
  <si>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</si>
  <si>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</si>
  <si>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</si>
  <si>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</si>
  <si>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</si>
  <si>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</si>
  <si>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</si>
  <si>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</si>
  <si>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</si>
  <si>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</si>
  <si>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</si>
  <si>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</si>
  <si>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</si>
  <si>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</si>
  <si>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</si>
  <si>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</si>
  <si>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</si>
  <si>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</si>
  <si>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</si>
  <si>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</si>
  <si>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</si>
  <si>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</si>
  <si>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</si>
  <si>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</si>
  <si>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</si>
  <si>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</si>
  <si>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</si>
  <si>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</si>
  <si>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</si>
  <si>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</si>
  <si>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</si>
  <si>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</si>
  <si>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</si>
  <si>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</si>
  <si>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</si>
  <si>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</si>
  <si>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</si>
  <si>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</si>
  <si>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</si>
  <si>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</si>
  <si>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</si>
  <si>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</si>
  <si>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</si>
  <si>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</si>
  <si>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</si>
  <si>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</si>
  <si>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</si>
  <si>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</si>
  <si>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</si>
  <si>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</si>
  <si>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</si>
  <si>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</si>
  <si>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</si>
  <si>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</si>
  <si>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</si>
  <si>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</si>
  <si>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</si>
  <si>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</si>
  <si>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</si>
  <si>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</si>
  <si>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</si>
  <si>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</si>
  <si>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</si>
  <si>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</si>
  <si>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</si>
  <si>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</si>
  <si>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</si>
  <si>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</si>
  <si>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</si>
  <si>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</si>
  <si>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</si>
  <si>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</si>
  <si>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</si>
  <si>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</si>
  <si>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</si>
  <si>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</si>
  <si>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</si>
  <si>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</si>
  <si>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</si>
  <si>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</si>
  <si>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</si>
  <si>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</si>
  <si>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</si>
  <si>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</si>
  <si>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</si>
  <si>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</si>
  <si>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</si>
  <si>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</si>
  <si>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</si>
  <si>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</si>
  <si>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</si>
  <si>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</si>
  <si>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</si>
  <si>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</si>
  <si>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</si>
  <si>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</si>
  <si>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</si>
  <si>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</si>
  <si>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</si>
  <si>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</si>
  <si>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</si>
  <si>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</si>
  <si>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</si>
  <si>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</si>
  <si>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</si>
  <si>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</si>
  <si>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</si>
  <si>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</si>
  <si>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</si>
  <si>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</si>
  <si>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</si>
  <si>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</si>
  <si>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</si>
  <si>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</si>
  <si>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</si>
  <si>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</si>
  <si>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</si>
  <si>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</si>
  <si>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</si>
  <si>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</si>
  <si>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</si>
  <si>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</si>
  <si>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</si>
  <si>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</si>
  <si>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</si>
  <si>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</si>
  <si>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</si>
  <si>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</si>
  <si>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</si>
  <si>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</si>
  <si>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</si>
  <si>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</si>
  <si>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</si>
  <si>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</si>
  <si>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</si>
  <si>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</si>
  <si>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</si>
  <si>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</si>
  <si>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</si>
  <si>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</si>
  <si>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</si>
  <si>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</si>
  <si>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</si>
  <si>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</si>
  <si>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</si>
  <si>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</si>
  <si>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</si>
  <si>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</si>
  <si>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</si>
  <si>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</si>
  <si>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</si>
  <si>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</si>
  <si>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</si>
  <si>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</si>
  <si>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</si>
  <si>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</si>
  <si>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</si>
  <si>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</si>
  <si>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</si>
  <si>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</si>
  <si>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</si>
  <si>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</si>
  <si>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</si>
  <si>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</si>
  <si>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</si>
  <si>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</si>
  <si>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</si>
  <si>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</si>
  <si>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</si>
  <si>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</si>
  <si>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</si>
  <si>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</si>
  <si>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</si>
  <si>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</si>
  <si>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</si>
  <si>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</si>
  <si>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</si>
  <si>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</si>
  <si>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</si>
  <si>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</si>
  <si>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</si>
  <si>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</si>
  <si>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</si>
  <si>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</si>
  <si>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</si>
  <si>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</si>
  <si>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</si>
  <si>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</si>
  <si>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</si>
  <si>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</si>
  <si>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</si>
  <si>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</si>
  <si>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</si>
  <si>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</si>
  <si>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</si>
  <si>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</si>
  <si>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</si>
  <si>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</si>
  <si>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</si>
  <si>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</si>
  <si>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</si>
  <si>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</si>
  <si>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</si>
  <si>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</si>
  <si>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</si>
  <si>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</si>
  <si>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</si>
  <si>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</si>
  <si>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</si>
  <si>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</si>
  <si>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</si>
  <si>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</si>
  <si>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</si>
  <si>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</si>
  <si>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</si>
  <si>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</si>
  <si>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</si>
  <si>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</si>
  <si>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</si>
  <si>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</si>
  <si>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</si>
  <si>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</si>
  <si>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</si>
  <si>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</si>
  <si>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</si>
  <si>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</si>
  <si>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</si>
  <si>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</si>
  <si>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</si>
  <si>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</si>
  <si>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</si>
  <si>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</si>
  <si>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</si>
  <si>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</si>
  <si>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</si>
  <si>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</si>
  <si>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</si>
  <si>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</si>
  <si>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</si>
  <si>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</si>
  <si>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</si>
  <si>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</si>
  <si>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</si>
  <si>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</si>
  <si>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</si>
  <si>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</si>
  <si>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</si>
  <si>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</si>
  <si>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</si>
  <si>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</si>
  <si>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</si>
  <si>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</si>
  <si>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</si>
  <si>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</si>
  <si>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</si>
  <si>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</si>
  <si>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</si>
  <si>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</si>
  <si>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</si>
  <si>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</si>
  <si>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</si>
  <si>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</si>
  <si>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</si>
  <si>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</si>
  <si>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</si>
  <si>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</si>
  <si>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</si>
  <si>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</si>
  <si>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</si>
  <si>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</si>
  <si>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</si>
  <si>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</si>
  <si>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</si>
  <si>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</si>
  <si>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</si>
  <si>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</si>
  <si>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</si>
  <si>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</si>
  <si>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</si>
  <si>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</si>
  <si>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</si>
  <si>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</si>
  <si>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</si>
  <si>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</si>
  <si>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</si>
  <si>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</si>
  <si>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</si>
  <si>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</si>
  <si>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</si>
  <si>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</si>
  <si>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</si>
  <si>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</si>
  <si>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</si>
  <si>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</si>
  <si>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</si>
  <si>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</si>
  <si>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</si>
  <si>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</si>
  <si>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</si>
  <si>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</si>
  <si>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</si>
  <si>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</si>
  <si>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</si>
  <si>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</si>
  <si>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</si>
  <si>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</si>
  <si>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</si>
  <si>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</si>
  <si>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</si>
  <si>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</si>
  <si>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</si>
  <si>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</si>
  <si>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</si>
  <si>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</si>
  <si>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</si>
  <si>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</si>
  <si>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</si>
  <si>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</si>
  <si>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</si>
  <si>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</si>
  <si>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</si>
  <si>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</si>
  <si>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</si>
  <si>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</si>
  <si>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</si>
  <si>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</si>
  <si>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</si>
  <si>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</si>
  <si>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</si>
  <si>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</si>
  <si>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</si>
  <si>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</si>
  <si>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</si>
  <si>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</si>
  <si>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</si>
  <si>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</si>
  <si>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</si>
  <si>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</si>
  <si>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</si>
  <si>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</si>
  <si>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</si>
  <si>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</si>
  <si>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</si>
  <si>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</si>
  <si>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</si>
  <si>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</si>
  <si>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</si>
  <si>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</si>
  <si>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</si>
  <si>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</si>
  <si>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</si>
  <si>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</si>
  <si>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</si>
  <si>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</si>
  <si>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</si>
  <si>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</si>
  <si>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</si>
  <si>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</si>
  <si>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</si>
  <si>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</si>
  <si>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</si>
  <si>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</si>
  <si>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</si>
  <si>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</si>
  <si>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</si>
  <si>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</si>
  <si>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</si>
  <si>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</si>
  <si>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</si>
  <si>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</si>
  <si>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</si>
  <si>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</si>
  <si>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</si>
  <si>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</si>
  <si>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</si>
  <si>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</si>
  <si>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</si>
  <si>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</si>
  <si>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</si>
  <si>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</si>
  <si>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</si>
  <si>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</si>
  <si>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</si>
  <si>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</si>
  <si>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</si>
  <si>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</si>
  <si>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</si>
  <si>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</si>
  <si>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</si>
  <si>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</si>
  <si>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</si>
  <si>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</si>
  <si>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</si>
  <si>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</si>
  <si>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</si>
  <si>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</si>
  <si>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</si>
  <si>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</si>
  <si>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</si>
  <si>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</si>
  <si>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</si>
  <si>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</si>
  <si>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</si>
  <si>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</si>
  <si>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</si>
  <si>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</si>
  <si>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</si>
  <si>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</si>
  <si>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</si>
  <si>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</si>
  <si>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</si>
  <si>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</si>
  <si>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</si>
  <si>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</si>
  <si>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</si>
  <si>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</si>
  <si>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</si>
  <si>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</si>
  <si>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</si>
  <si>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</si>
  <si>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</si>
  <si>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</si>
  <si>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</si>
  <si>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</si>
  <si>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</si>
  <si>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</si>
  <si>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</si>
  <si>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</si>
  <si>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</si>
  <si>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</si>
  <si>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</si>
  <si>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</si>
  <si>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</si>
  <si>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</si>
  <si>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</si>
  <si>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</si>
  <si>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</si>
  <si>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</si>
  <si>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</si>
  <si>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</si>
  <si>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</si>
  <si>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</si>
  <si>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</si>
  <si>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</si>
  <si>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</si>
  <si>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</si>
  <si>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</si>
  <si>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</si>
  <si>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</si>
  <si>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</si>
  <si>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</si>
  <si>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</si>
  <si>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</si>
  <si>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</si>
  <si>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</si>
  <si>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</si>
  <si>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</si>
  <si>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</si>
  <si>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</si>
  <si>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</si>
  <si>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</si>
  <si>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</si>
  <si>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</si>
  <si>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</si>
  <si>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</si>
  <si>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</si>
  <si>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</si>
  <si>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</si>
  <si>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</si>
  <si>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</si>
  <si>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</si>
  <si>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</si>
  <si>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</si>
  <si>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</si>
  <si>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</si>
  <si>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</si>
  <si>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</si>
  <si>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</si>
  <si>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</si>
  <si>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</si>
  <si>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</si>
  <si>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</si>
  <si>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</si>
  <si>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</si>
  <si>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</si>
  <si>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</si>
  <si>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</si>
  <si>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</si>
  <si>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</si>
  <si>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</si>
  <si>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</si>
  <si>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</si>
  <si>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</si>
  <si>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</si>
  <si>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</si>
  <si>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</si>
  <si>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</si>
  <si>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</si>
  <si>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</si>
  <si>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</si>
  <si>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</si>
  <si>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</si>
  <si>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</si>
  <si>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</si>
  <si>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</si>
  <si>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</si>
  <si>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</si>
  <si>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</si>
  <si>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</si>
  <si>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</si>
  <si>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</si>
  <si>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</si>
  <si>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</si>
  <si>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</si>
  <si>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</si>
  <si>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</si>
  <si>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</si>
  <si>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</si>
  <si>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</si>
  <si>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</si>
  <si>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</si>
  <si>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</si>
  <si>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</si>
  <si>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</si>
  <si>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</si>
  <si>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</si>
  <si>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</si>
  <si>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</si>
  <si>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</si>
  <si>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</si>
  <si>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</si>
  <si>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</si>
  <si>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</si>
  <si>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</si>
  <si>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</si>
  <si>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</si>
  <si>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</si>
  <si>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</si>
  <si>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</si>
  <si>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</si>
  <si>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</si>
  <si>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</si>
  <si>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</si>
  <si>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</si>
  <si>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</si>
  <si>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</si>
  <si>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</si>
  <si>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</si>
  <si>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</si>
  <si>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</si>
  <si>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</si>
  <si>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</si>
  <si>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</si>
  <si>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</si>
  <si>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</si>
  <si>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</si>
  <si>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</si>
  <si>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</si>
  <si>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</si>
  <si>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</si>
  <si>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</si>
  <si>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</si>
  <si>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</si>
  <si>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</si>
  <si>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</si>
  <si>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</si>
  <si>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</si>
  <si>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</si>
  <si>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</si>
  <si>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</si>
  <si>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</si>
  <si>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</si>
  <si>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</si>
  <si>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</si>
  <si>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</si>
  <si>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</si>
  <si>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</si>
  <si>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</si>
  <si>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</si>
  <si>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</si>
  <si>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</si>
  <si>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</si>
  <si>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</si>
  <si>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</si>
  <si>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</si>
  <si>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</si>
  <si>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</si>
  <si>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</si>
  <si>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</si>
  <si>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</si>
  <si>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</si>
  <si>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</si>
  <si>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</si>
  <si>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</si>
  <si>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</si>
  <si>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</si>
  <si>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</si>
  <si>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</si>
  <si>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</si>
  <si>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</si>
  <si>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</si>
  <si>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</si>
  <si>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</si>
  <si>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</si>
  <si>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</si>
  <si>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</si>
  <si>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</si>
  <si>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</si>
  <si>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</si>
  <si>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</si>
  <si>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</si>
  <si>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</si>
  <si>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</si>
  <si>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</si>
  <si>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</si>
  <si>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</si>
  <si>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</si>
  <si>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</si>
  <si>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</si>
  <si>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</si>
  <si>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</si>
  <si>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</si>
  <si>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</si>
  <si>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</si>
  <si>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</si>
  <si>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</si>
  <si>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</si>
  <si>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</si>
  <si>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</si>
  <si>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</si>
  <si>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</si>
  <si>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</si>
  <si>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</si>
  <si>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</si>
  <si>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</si>
  <si>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</si>
  <si>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</si>
  <si>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</si>
  <si>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</si>
  <si>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</si>
  <si>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</si>
  <si>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</si>
  <si>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</si>
  <si>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</si>
  <si>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</si>
  <si>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</si>
  <si>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</si>
  <si>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</si>
  <si>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</si>
  <si>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</si>
  <si>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</si>
  <si>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</si>
  <si>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</si>
  <si>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</si>
  <si>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</si>
  <si>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</si>
  <si>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</si>
  <si>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</si>
  <si>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</si>
  <si>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</si>
  <si>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</si>
  <si>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</si>
  <si>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</si>
  <si>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</si>
  <si>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</si>
  <si>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</si>
  <si>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</si>
  <si>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</si>
  <si>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</si>
  <si>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</si>
  <si>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</si>
  <si>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</si>
  <si>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</si>
  <si>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</si>
  <si>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</si>
  <si>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</si>
  <si>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</si>
  <si>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</si>
  <si>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</si>
  <si>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</si>
  <si>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</si>
  <si>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</si>
  <si>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</si>
  <si>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</si>
  <si>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</si>
  <si>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</si>
  <si>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</si>
  <si>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</si>
  <si>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</si>
  <si>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</si>
  <si>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</si>
  <si>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</si>
  <si>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</si>
  <si>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</si>
  <si>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</si>
  <si>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</si>
  <si>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</si>
  <si>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</si>
  <si>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</si>
  <si>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</si>
  <si>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</si>
  <si>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</si>
  <si>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</si>
  <si>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</si>
  <si>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</si>
  <si>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</si>
  <si>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</si>
  <si>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</si>
  <si>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</si>
  <si>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</si>
  <si>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</si>
  <si>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</si>
  <si>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</si>
  <si>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</si>
  <si>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</si>
  <si>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</si>
  <si>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</si>
  <si>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</si>
  <si>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</si>
  <si>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</si>
  <si>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</si>
  <si>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</si>
  <si>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</si>
  <si>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</si>
  <si>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</si>
  <si>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</si>
  <si>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</si>
  <si>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</si>
  <si>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</si>
  <si>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</si>
  <si>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</si>
  <si>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</si>
  <si>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</si>
  <si>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</si>
  <si>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</si>
  <si>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</si>
  <si>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</si>
  <si>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</si>
  <si>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</si>
  <si>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</si>
  <si>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</si>
  <si>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</si>
  <si>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</si>
  <si>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</si>
  <si>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</si>
  <si>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</si>
  <si>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</si>
  <si>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</si>
  <si>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</si>
  <si>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</si>
  <si>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</si>
  <si>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</si>
  <si>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</si>
  <si>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</si>
  <si>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</si>
  <si>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</si>
  <si>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</si>
  <si>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</si>
  <si>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</si>
  <si>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</si>
  <si>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</si>
  <si>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</si>
  <si>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</si>
  <si>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</si>
  <si>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</si>
  <si>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</si>
  <si>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</si>
  <si>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</si>
  <si>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</si>
  <si>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</si>
  <si>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</si>
  <si>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</si>
  <si>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</si>
  <si>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</si>
  <si>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</si>
  <si>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</si>
  <si>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</si>
  <si>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</si>
  <si>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</si>
  <si>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</si>
  <si>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</si>
  <si>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</si>
  <si>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</si>
  <si>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</si>
  <si>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</si>
  <si>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</si>
  <si>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</si>
  <si>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</si>
  <si>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</si>
  <si>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</si>
  <si>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</si>
  <si>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</si>
  <si>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</si>
  <si>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</si>
  <si>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</si>
  <si>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</si>
  <si>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</si>
  <si>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</si>
  <si>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</si>
  <si>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</si>
  <si>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</si>
  <si>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</si>
  <si>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</si>
  <si>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</si>
  <si>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</si>
  <si>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</si>
  <si>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</si>
  <si>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</si>
  <si>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</si>
  <si>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</si>
  <si>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</si>
  <si>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</si>
  <si>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</si>
  <si>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</si>
  <si>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</si>
  <si>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</si>
  <si>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</si>
  <si>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</si>
  <si>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</si>
  <si>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</si>
  <si>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</si>
  <si>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</si>
  <si>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</si>
  <si>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</si>
  <si>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</si>
  <si>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</si>
  <si>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</si>
  <si>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</si>
  <si>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</si>
  <si>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</si>
  <si>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</si>
  <si>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</si>
  <si>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</si>
  <si>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</si>
  <si>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</si>
  <si>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</si>
  <si>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</si>
  <si>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</si>
  <si>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</si>
  <si>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</si>
  <si>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</si>
  <si>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</si>
  <si>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</si>
  <si>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</si>
  <si>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</si>
  <si>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</si>
  <si>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</si>
  <si>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</si>
  <si>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</si>
  <si>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</si>
  <si>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</si>
  <si>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</si>
  <si>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</si>
  <si>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</si>
  <si>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</si>
  <si>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</si>
  <si>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</si>
  <si>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</si>
  <si>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</si>
  <si>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</si>
  <si>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</si>
  <si>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</si>
  <si>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</si>
  <si>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</si>
  <si>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</si>
  <si>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</si>
  <si>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</si>
  <si>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</si>
  <si>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</si>
  <si>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</si>
  <si>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</si>
  <si>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</si>
  <si>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</si>
  <si>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</si>
  <si>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</si>
  <si>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</si>
  <si>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</si>
  <si>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</si>
  <si>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</si>
  <si>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</si>
  <si>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</si>
  <si>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</si>
  <si>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</si>
  <si>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</si>
  <si>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</si>
  <si>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</si>
  <si>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</si>
  <si>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</si>
  <si>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</si>
  <si>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</si>
  <si>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</si>
  <si>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</si>
  <si>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</si>
  <si>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</si>
  <si>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</si>
  <si>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</si>
  <si>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</si>
  <si>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</si>
  <si>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</si>
  <si>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</si>
  <si>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</si>
  <si>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</si>
  <si>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</si>
  <si>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</si>
  <si>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</si>
  <si>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</si>
  <si>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</si>
  <si>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</si>
  <si>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</si>
  <si>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</si>
  <si>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</si>
  <si>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</si>
  <si>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</si>
  <si>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</si>
  <si>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</si>
  <si>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</si>
  <si>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</si>
  <si>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</si>
  <si>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</si>
  <si>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</si>
  <si>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</si>
  <si>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</si>
  <si>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</si>
  <si>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</si>
  <si>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</si>
  <si>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</si>
  <si>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</si>
  <si>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</si>
  <si>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</si>
  <si>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</si>
  <si>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</si>
  <si>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</si>
  <si>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</si>
  <si>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</si>
  <si>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</si>
  <si>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</si>
  <si>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</si>
  <si>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</si>
  <si>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</si>
  <si>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</si>
  <si>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</si>
  <si>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</si>
  <si>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</si>
  <si>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</si>
  <si>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</si>
  <si>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</si>
  <si>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</si>
  <si>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</si>
  <si>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</si>
  <si>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</si>
  <si>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</si>
  <si>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</si>
  <si>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</si>
  <si>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</si>
  <si>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</si>
  <si>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</si>
  <si>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</si>
  <si>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</si>
  <si>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</si>
  <si>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</si>
  <si>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</si>
  <si>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</si>
  <si>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</si>
  <si>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</si>
  <si>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</si>
  <si>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</si>
  <si>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</si>
  <si>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</si>
  <si>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</si>
  <si>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</si>
  <si>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</si>
  <si>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</si>
  <si>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</si>
  <si>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</si>
  <si>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</si>
  <si>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</si>
  <si>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</si>
  <si>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</si>
  <si>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</si>
  <si>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</si>
  <si>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</si>
  <si>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</si>
  <si>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</si>
  <si>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</si>
  <si>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</si>
  <si>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</si>
  <si>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</si>
  <si>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</si>
  <si>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</si>
  <si>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</si>
  <si>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</si>
  <si>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</si>
  <si>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</si>
  <si>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</si>
  <si>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</si>
  <si>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</si>
  <si>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</si>
  <si>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</si>
  <si>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</si>
  <si>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</si>
  <si>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</si>
  <si>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</si>
  <si>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</si>
  <si>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</si>
  <si>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</si>
  <si>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</si>
  <si>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</si>
  <si>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</si>
  <si>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</si>
  <si>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</si>
  <si>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</si>
  <si>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</si>
  <si>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</si>
  <si>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</si>
  <si>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</si>
  <si>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</si>
  <si>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</si>
  <si>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</si>
  <si>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</si>
  <si>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</si>
  <si>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</si>
  <si>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</si>
  <si>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</si>
  <si>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</si>
  <si>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</si>
  <si>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</si>
  <si>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</si>
  <si>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</si>
  <si>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</si>
  <si>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</si>
  <si>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</si>
  <si>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</si>
  <si>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</si>
  <si>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</si>
  <si>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</si>
  <si>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</si>
  <si>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</si>
  <si>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</si>
  <si>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</si>
  <si>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</si>
  <si>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</si>
  <si>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</si>
  <si>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</si>
  <si>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</si>
  <si>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</si>
  <si>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</si>
  <si>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</si>
  <si>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</si>
  <si>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</si>
  <si>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</si>
  <si>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</si>
  <si>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</si>
  <si>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</si>
  <si>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</si>
  <si>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</si>
  <si>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</si>
  <si>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</si>
  <si>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</si>
  <si>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</si>
  <si>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</si>
  <si>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</si>
  <si>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</si>
  <si>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</si>
  <si>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</si>
  <si>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</si>
  <si>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</si>
  <si>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</si>
  <si>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</si>
  <si>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</si>
  <si>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</si>
  <si>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</si>
  <si>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</si>
  <si>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</si>
  <si>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</si>
  <si>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</si>
  <si>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</si>
  <si>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</si>
  <si>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</si>
  <si>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</si>
  <si>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</si>
  <si>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</si>
  <si>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</si>
  <si>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</si>
  <si>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</si>
  <si>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</si>
  <si>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</si>
  <si>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</si>
  <si>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</si>
  <si>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</si>
  <si>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</si>
  <si>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</si>
  <si>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</si>
  <si>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</si>
  <si>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</si>
  <si>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</si>
  <si>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</si>
  <si>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</si>
  <si>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</si>
  <si>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</si>
  <si>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</si>
  <si>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</si>
  <si>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</si>
  <si>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</si>
  <si>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</si>
  <si>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</si>
  <si>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</si>
  <si>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</si>
  <si>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</si>
  <si>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</si>
  <si>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</si>
  <si>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</si>
  <si>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</si>
  <si>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</si>
  <si>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</si>
  <si>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</si>
  <si>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</si>
  <si>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</si>
  <si>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</si>
  <si>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</si>
  <si>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</si>
  <si>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</si>
  <si>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</si>
  <si>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</si>
  <si>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</si>
  <si>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</si>
  <si>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</si>
  <si>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</si>
  <si>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</si>
  <si>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</si>
  <si>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</si>
  <si>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</si>
  <si>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</si>
  <si>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</si>
  <si>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</si>
  <si>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</si>
  <si>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</si>
  <si>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</si>
  <si>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</si>
  <si>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</si>
  <si>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</si>
  <si>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</si>
  <si>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</si>
  <si>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</si>
  <si>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</si>
  <si>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</si>
  <si>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</si>
  <si>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</si>
  <si>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</si>
  <si>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</si>
  <si>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</si>
  <si>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</si>
  <si>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</si>
  <si>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</si>
  <si>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</si>
  <si>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</si>
  <si>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</si>
  <si>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</si>
  <si>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</si>
  <si>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</si>
  <si>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</si>
  <si>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</si>
  <si>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</si>
  <si>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</si>
  <si>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</si>
  <si>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</si>
  <si>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</si>
  <si>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</si>
  <si>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</si>
  <si>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</si>
  <si>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</si>
  <si>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</si>
  <si>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</si>
  <si>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</si>
  <si>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</si>
  <si>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</si>
  <si>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</si>
  <si>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</si>
  <si>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</si>
  <si>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</si>
  <si>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</si>
  <si>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</si>
  <si>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</si>
  <si>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</si>
  <si>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</si>
  <si>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</si>
  <si>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</si>
  <si>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</si>
  <si>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</si>
  <si>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</si>
  <si>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</si>
  <si>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</si>
  <si>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</si>
  <si>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</si>
  <si>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</si>
  <si>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</si>
  <si>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</si>
  <si>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</si>
  <si>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</si>
  <si>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</si>
  <si>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</si>
  <si>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</si>
  <si>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</si>
  <si>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</si>
  <si>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</si>
  <si>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</si>
  <si>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</si>
  <si>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</si>
  <si>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</si>
  <si>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</si>
  <si>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</si>
  <si>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</si>
  <si>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</si>
  <si>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</si>
  <si>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</si>
  <si>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</si>
  <si>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</si>
  <si>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</si>
  <si>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</si>
  <si>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</si>
  <si>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</si>
  <si>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</si>
  <si>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</si>
  <si>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</si>
  <si>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</si>
  <si>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</si>
  <si>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</si>
  <si>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</si>
  <si>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</si>
  <si>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</si>
  <si>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</si>
  <si>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</si>
  <si>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</si>
  <si>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</si>
  <si>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</si>
  <si>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</si>
  <si>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</si>
  <si>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</si>
  <si>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</si>
  <si>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</si>
  <si>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</si>
  <si>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</si>
  <si>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</si>
  <si>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</si>
  <si>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</si>
  <si>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</si>
  <si>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</si>
  <si>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</si>
  <si>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</si>
  <si>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</si>
  <si>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</si>
  <si>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</si>
  <si>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</si>
  <si>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</si>
  <si>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</si>
  <si>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</si>
  <si>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</si>
  <si>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</si>
  <si>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</si>
  <si>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</si>
  <si>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</si>
  <si>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</si>
  <si>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</si>
  <si>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</si>
  <si>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</si>
  <si>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</si>
  <si>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</si>
  <si>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</si>
  <si>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</si>
  <si>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</si>
  <si>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</si>
  <si>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</si>
  <si>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</si>
  <si>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</si>
  <si>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</si>
  <si>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</si>
  <si>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</si>
  <si>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</si>
  <si>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</si>
  <si>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</si>
  <si>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</si>
  <si>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</si>
  <si>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</si>
  <si>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</si>
  <si>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</si>
  <si>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</si>
  <si>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</si>
  <si>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</si>
  <si>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</si>
  <si>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</si>
  <si>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</si>
  <si>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</si>
  <si>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</si>
  <si>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</si>
  <si>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</si>
  <si>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</si>
  <si>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</si>
  <si>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</si>
  <si>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</si>
  <si>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</si>
  <si>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</si>
  <si>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</si>
  <si>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</si>
  <si>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</si>
  <si>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</si>
  <si>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</si>
  <si>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</si>
  <si>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</si>
  <si>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</si>
  <si>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</si>
  <si>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</si>
  <si>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</si>
  <si>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</si>
  <si>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</si>
  <si>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</si>
  <si>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</si>
  <si>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</si>
  <si>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</si>
  <si>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</si>
  <si>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</si>
  <si>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</si>
  <si>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</si>
  <si>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</si>
  <si>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</si>
  <si>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</si>
  <si>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</si>
  <si>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</si>
  <si>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</si>
  <si>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</si>
  <si>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</si>
  <si>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</si>
  <si>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</si>
  <si>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</si>
  <si>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</si>
  <si>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</si>
  <si>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</si>
  <si>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</si>
  <si>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</si>
  <si>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</si>
  <si>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</si>
  <si>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</si>
  <si>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</si>
  <si>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</si>
  <si>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</si>
  <si>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</si>
  <si>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</si>
  <si>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</si>
  <si>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</si>
  <si>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</si>
  <si>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</si>
  <si>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</si>
  <si>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</si>
  <si>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</si>
  <si>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</si>
  <si>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</si>
  <si>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</si>
  <si>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</si>
  <si>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</si>
  <si>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</si>
  <si>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</si>
  <si>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</si>
  <si>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</si>
  <si>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</si>
  <si>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</si>
  <si>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</si>
  <si>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</si>
  <si>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</si>
  <si>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</si>
  <si>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</si>
  <si>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</si>
  <si>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</si>
  <si>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</si>
  <si>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</si>
  <si>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</si>
  <si>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</si>
  <si>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</si>
  <si>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</si>
  <si>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</si>
  <si>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</si>
  <si>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</si>
  <si>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</si>
  <si>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</si>
  <si>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</si>
  <si>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</si>
  <si>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</si>
  <si>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</si>
  <si>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</si>
  <si>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</si>
  <si>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</si>
  <si>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</si>
  <si>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</si>
  <si>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</si>
  <si>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</si>
  <si>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</si>
  <si>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</si>
  <si>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</si>
  <si>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</si>
  <si>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</si>
  <si>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</si>
  <si>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</si>
  <si>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</si>
  <si>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</si>
  <si>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</si>
  <si>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</si>
  <si>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</si>
  <si>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</si>
  <si>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</si>
  <si>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</si>
  <si>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</si>
  <si>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</si>
  <si>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</si>
  <si>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</si>
  <si>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</si>
  <si>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</si>
  <si>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</si>
  <si>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</si>
  <si>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</si>
  <si>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</si>
  <si>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</si>
  <si>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</si>
  <si>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</si>
  <si>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</si>
  <si>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</si>
  <si>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</si>
  <si>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</si>
  <si>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</si>
  <si>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</si>
  <si>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</si>
  <si>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</si>
  <si>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</si>
  <si>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</si>
  <si>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</si>
  <si>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</si>
  <si>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</si>
  <si>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</si>
  <si>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</si>
  <si>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</si>
  <si>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</si>
  <si>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</si>
  <si>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</si>
  <si>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</si>
  <si>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</si>
  <si>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</si>
  <si>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</si>
  <si>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</si>
  <si>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</si>
  <si>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</si>
  <si>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</si>
  <si>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</si>
  <si>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</si>
  <si>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</si>
  <si>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</si>
  <si>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</si>
  <si>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</si>
  <si>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</si>
  <si>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</si>
  <si>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</si>
  <si>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</si>
  <si>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</si>
  <si>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</si>
  <si>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</si>
  <si>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</si>
  <si>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</si>
  <si>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</si>
  <si>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</si>
  <si>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</si>
  <si>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</si>
  <si>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</si>
  <si>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</si>
  <si>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</si>
  <si>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</si>
  <si>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</si>
  <si>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</si>
  <si>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</si>
  <si>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</si>
  <si>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</si>
  <si>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</si>
  <si>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</si>
  <si>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</si>
  <si>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</si>
  <si>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</si>
  <si>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</si>
  <si>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</si>
  <si>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</si>
  <si>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</si>
  <si>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</si>
  <si>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</si>
  <si>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</si>
  <si>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</si>
  <si>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</si>
  <si>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</si>
  <si>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</si>
  <si>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</si>
  <si>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</si>
  <si>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</si>
  <si>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</si>
  <si>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</si>
  <si>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</si>
  <si>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</si>
  <si>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</si>
  <si>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</si>
  <si>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</si>
  <si>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</si>
  <si>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</si>
  <si>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</si>
  <si>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</si>
  <si>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</si>
  <si>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</si>
  <si>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</si>
  <si>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</si>
  <si>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</si>
  <si>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</si>
  <si>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</si>
  <si>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</si>
  <si>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</si>
  <si>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</si>
  <si>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</si>
  <si>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</si>
  <si>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</si>
  <si>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</si>
  <si>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</si>
  <si>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</si>
  <si>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</si>
  <si>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</si>
  <si>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</si>
  <si>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</si>
  <si>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</si>
  <si>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</si>
  <si>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</si>
  <si>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</si>
  <si>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</si>
  <si>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</si>
  <si>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</si>
  <si>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</si>
  <si>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</si>
  <si>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</si>
  <si>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</si>
  <si>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</si>
  <si>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</si>
  <si>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</si>
  <si>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</si>
  <si>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</si>
  <si>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</si>
  <si>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</si>
  <si>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</si>
  <si>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</si>
  <si>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</si>
  <si>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</si>
  <si>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</si>
  <si>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</si>
  <si>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</si>
  <si>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</si>
  <si>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</si>
  <si>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</si>
  <si>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</si>
  <si>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</si>
  <si>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</si>
  <si>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</si>
  <si>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</si>
  <si>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</si>
  <si>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</si>
  <si>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</si>
  <si>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</si>
  <si>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</si>
  <si>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</si>
  <si>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</si>
  <si>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</si>
  <si>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</si>
  <si>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</si>
  <si>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</si>
  <si>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</si>
  <si>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</si>
  <si>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</si>
  <si>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</si>
  <si>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</si>
  <si>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</si>
  <si>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</si>
  <si>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</si>
  <si>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</si>
  <si>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</si>
  <si>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</si>
  <si>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</si>
  <si>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</si>
  <si>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</si>
  <si>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</si>
  <si>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</si>
  <si>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</si>
  <si>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</si>
  <si>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</si>
  <si>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</si>
  <si>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</si>
  <si>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</si>
  <si>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</si>
  <si>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</si>
  <si>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</si>
  <si>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</si>
  <si>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</si>
  <si>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</si>
  <si>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</si>
  <si>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</si>
  <si>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</si>
  <si>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</si>
  <si>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</si>
  <si>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</si>
  <si>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</si>
  <si>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</si>
  <si>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</si>
  <si>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</si>
  <si>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</si>
  <si>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</si>
  <si>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</si>
  <si>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</si>
  <si>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</si>
  <si>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</si>
  <si>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</si>
  <si>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</si>
  <si>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</si>
  <si>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</si>
  <si>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</si>
  <si>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</si>
  <si>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</si>
  <si>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</si>
  <si>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</si>
  <si>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</si>
  <si>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</si>
  <si>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</si>
  <si>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</si>
  <si>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</si>
  <si>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</si>
  <si>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</si>
  <si>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</si>
  <si>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</si>
  <si>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</si>
  <si>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</si>
  <si>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</si>
  <si>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</si>
  <si>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</si>
  <si>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</si>
  <si>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</si>
  <si>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</si>
  <si>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</si>
  <si>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</si>
  <si>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</si>
  <si>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</si>
  <si>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</si>
  <si>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</si>
  <si>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</si>
  <si>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</si>
  <si>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</si>
  <si>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</si>
  <si>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</si>
  <si>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</si>
  <si>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</si>
  <si>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</si>
  <si>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</si>
  <si>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</si>
  <si>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</si>
  <si>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</si>
  <si>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</si>
  <si>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</si>
  <si>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</si>
  <si>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</si>
  <si>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</si>
  <si>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</si>
  <si>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</si>
  <si>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</si>
  <si>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</si>
  <si>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</si>
  <si>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</si>
  <si>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</si>
  <si>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</si>
  <si>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</si>
  <si>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</si>
  <si>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</si>
  <si>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</si>
  <si>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</si>
  <si>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</si>
  <si>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</si>
  <si>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</si>
  <si>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</si>
  <si>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</si>
  <si>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</si>
  <si>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</si>
  <si>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</si>
  <si>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</si>
  <si>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</si>
  <si>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</si>
  <si>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</si>
  <si>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</si>
  <si>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</si>
  <si>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</si>
  <si>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</si>
  <si>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</si>
  <si>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</si>
  <si>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</si>
  <si>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</si>
  <si>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</si>
  <si>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</si>
  <si>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</si>
  <si>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</si>
  <si>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</si>
  <si>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</si>
  <si>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</si>
  <si>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</si>
  <si>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</si>
  <si>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</si>
  <si>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</si>
  <si>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</si>
  <si>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</si>
  <si>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</si>
  <si>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</si>
  <si>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</si>
  <si>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</si>
  <si>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</si>
  <si>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</si>
  <si>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</si>
  <si>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</si>
  <si>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</si>
  <si>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</si>
  <si>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</si>
  <si>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</si>
  <si>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</si>
  <si>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</si>
  <si>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</si>
  <si>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</si>
  <si>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</si>
  <si>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</si>
  <si>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</si>
  <si>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</si>
  <si>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</si>
  <si>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</si>
  <si>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</si>
  <si>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</si>
  <si>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</si>
  <si>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</si>
  <si>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</si>
  <si>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</si>
  <si>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</si>
  <si>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</si>
  <si>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</si>
  <si>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</si>
  <si>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</si>
  <si>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</si>
  <si>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</si>
  <si>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</si>
  <si>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</si>
  <si>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</si>
  <si>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</si>
  <si>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</si>
  <si>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</si>
  <si>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</si>
  <si>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</si>
  <si>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</si>
  <si>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</si>
  <si>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</si>
  <si>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</si>
  <si>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</si>
  <si>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</si>
  <si>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</si>
  <si>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</si>
  <si>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</si>
  <si>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</si>
  <si>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</si>
  <si>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</si>
  <si>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</si>
  <si>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</si>
  <si>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</si>
  <si>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</si>
  <si>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</si>
  <si>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</si>
  <si>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</si>
  <si>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</si>
  <si>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</si>
  <si>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</si>
  <si>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</si>
  <si>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</si>
  <si>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</si>
  <si>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</si>
  <si>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</si>
  <si>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</si>
  <si>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</si>
  <si>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</si>
  <si>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</si>
  <si>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</si>
  <si>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</si>
  <si>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</si>
  <si>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</si>
  <si>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</si>
  <si>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</si>
  <si>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</si>
  <si>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</si>
  <si>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</si>
  <si>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</si>
  <si>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</si>
  <si>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</si>
  <si>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</si>
  <si>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</si>
  <si>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</si>
  <si>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</si>
  <si>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</si>
  <si>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</si>
  <si>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</si>
  <si>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</si>
  <si>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</si>
  <si>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</si>
  <si>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</si>
  <si>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</si>
  <si>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</si>
  <si>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</si>
  <si>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</si>
  <si>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</si>
  <si>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</si>
  <si>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</si>
  <si>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</si>
  <si>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</si>
  <si>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</si>
  <si>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</si>
  <si>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</si>
  <si>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</si>
  <si>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</si>
  <si>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</si>
  <si>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</si>
  <si>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</si>
  <si>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</si>
  <si>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</si>
  <si>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</si>
  <si>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</si>
  <si>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</si>
  <si>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</si>
  <si>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</si>
  <si>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</si>
  <si>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</si>
  <si>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</si>
  <si>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</si>
  <si>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</si>
  <si>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</si>
  <si>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</si>
  <si>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</si>
  <si>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</si>
  <si>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</si>
  <si>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</si>
  <si>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</si>
  <si>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</si>
  <si>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</si>
  <si>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</si>
  <si>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</si>
  <si>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</si>
  <si>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</si>
  <si>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</si>
  <si>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</si>
  <si>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</si>
  <si>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</si>
  <si>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</si>
  <si>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</si>
  <si>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</si>
  <si>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</si>
  <si>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</si>
  <si>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</si>
  <si>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</si>
  <si>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</si>
  <si>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</si>
  <si>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</si>
  <si>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</si>
  <si>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</si>
  <si>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</si>
  <si>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</si>
  <si>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</si>
  <si>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</si>
  <si>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</si>
  <si>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</si>
  <si>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</si>
  <si>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</si>
  <si>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</si>
  <si>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</si>
  <si>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</si>
  <si>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</si>
  <si>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</si>
  <si>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</si>
  <si>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</si>
  <si>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</si>
  <si>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</si>
  <si>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</si>
  <si>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</si>
  <si>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</si>
  <si>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</si>
  <si>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</si>
  <si>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</si>
  <si>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</si>
  <si>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</si>
  <si>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</si>
  <si>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</si>
  <si>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</si>
  <si>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</si>
  <si>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</si>
  <si>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</si>
  <si>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</si>
  <si>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</si>
  <si>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</si>
  <si>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</si>
  <si>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</si>
  <si>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</si>
  <si>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</si>
  <si>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</si>
  <si>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</si>
  <si>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</si>
  <si>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</si>
  <si>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</si>
  <si>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</si>
  <si>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</si>
  <si>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</si>
  <si>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</si>
  <si>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</si>
  <si>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</si>
  <si>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</si>
  <si>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</si>
  <si>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</si>
  <si>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</si>
  <si>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</si>
  <si>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</si>
  <si>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</si>
  <si>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</si>
  <si>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</si>
  <si>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</si>
  <si>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</si>
  <si>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</si>
  <si>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</si>
  <si>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</si>
  <si>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</si>
  <si>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</si>
  <si>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</si>
  <si>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</si>
  <si>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</si>
  <si>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</si>
  <si>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</si>
  <si>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</si>
  <si>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</si>
  <si>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</si>
  <si>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</si>
  <si>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</si>
  <si>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</si>
  <si>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</si>
  <si>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</si>
  <si>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</si>
  <si>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</si>
  <si>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</si>
  <si>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</si>
  <si>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</si>
  <si>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</si>
  <si>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</si>
  <si>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</si>
  <si>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</si>
  <si>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</si>
  <si>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</si>
  <si>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</si>
  <si>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</si>
  <si>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</si>
  <si>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</si>
  <si>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</si>
  <si>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</si>
  <si>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</si>
  <si>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</si>
  <si>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</si>
  <si>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</si>
  <si>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</si>
  <si>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</si>
  <si>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</si>
  <si>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</si>
  <si>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</si>
  <si>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</si>
  <si>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</si>
  <si>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</si>
  <si>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</si>
  <si>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</si>
  <si>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</si>
  <si>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</si>
  <si>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</si>
  <si>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</si>
  <si>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</si>
  <si>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</si>
  <si>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</si>
  <si>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</si>
  <si>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</si>
  <si>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</si>
  <si>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</si>
  <si>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</si>
  <si>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</si>
  <si>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</si>
  <si>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</si>
  <si>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</si>
  <si>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</si>
  <si>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</si>
  <si>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</si>
  <si>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</si>
  <si>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</si>
  <si>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</si>
  <si>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</si>
  <si>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</si>
  <si>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</si>
  <si>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</si>
  <si>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</si>
  <si>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</si>
  <si>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</si>
  <si>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</si>
  <si>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</si>
  <si>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</si>
  <si>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</si>
  <si>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</si>
  <si>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</si>
  <si>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</si>
  <si>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</si>
  <si>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</si>
  <si>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</si>
  <si>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</si>
  <si>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</si>
  <si>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</si>
  <si>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</si>
  <si>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</si>
  <si>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</si>
  <si>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</si>
  <si>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</si>
  <si>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</si>
  <si>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</si>
  <si>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</si>
  <si>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</si>
  <si>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</si>
  <si>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</si>
  <si>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</si>
  <si>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</si>
  <si>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</si>
  <si>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</si>
  <si>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</si>
  <si>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</si>
  <si>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</si>
  <si>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</si>
  <si>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</si>
  <si>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</si>
  <si>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</si>
  <si>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</si>
  <si>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</si>
  <si>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</si>
  <si>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</si>
  <si>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</si>
  <si>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</si>
  <si>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</si>
  <si>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</si>
  <si>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</si>
  <si>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</si>
  <si>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</si>
  <si>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</si>
  <si>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</si>
  <si>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</si>
  <si>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</si>
  <si>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</si>
  <si>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</si>
  <si>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</si>
  <si>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</si>
  <si>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</si>
  <si>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</si>
  <si>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</si>
  <si>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</si>
  <si>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</si>
  <si>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</si>
  <si>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</si>
  <si>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</si>
  <si>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</si>
  <si>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</si>
  <si>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</si>
  <si>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</si>
  <si>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</si>
  <si>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</si>
  <si>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</si>
  <si>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</si>
  <si>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</si>
  <si>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</si>
  <si>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</si>
  <si>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</si>
  <si>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</si>
  <si>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</si>
  <si>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</si>
  <si>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</si>
  <si>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</si>
  <si>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</si>
  <si>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</si>
  <si>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</si>
  <si>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</si>
  <si>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</si>
  <si>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</si>
  <si>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</si>
  <si>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</si>
  <si>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</si>
  <si>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</si>
  <si>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</si>
  <si>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</si>
  <si>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</si>
  <si>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</si>
  <si>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</si>
  <si>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</si>
  <si>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</si>
  <si>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</si>
  <si>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</si>
  <si>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</si>
  <si>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</si>
  <si>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</si>
  <si>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</si>
  <si>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</si>
  <si>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</si>
  <si>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</si>
  <si>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</si>
  <si>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</si>
  <si>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</si>
  <si>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</si>
  <si>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</si>
  <si>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</si>
  <si>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</si>
  <si>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</si>
  <si>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</si>
  <si>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</si>
  <si>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</si>
  <si>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</si>
  <si>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</si>
  <si>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</si>
  <si>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</si>
  <si>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</si>
  <si>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</si>
  <si>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</si>
  <si>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</si>
  <si>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</si>
  <si>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</si>
  <si>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</si>
  <si>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</si>
  <si>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</si>
  <si>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</si>
  <si>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</si>
  <si>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</si>
  <si>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</si>
  <si>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</si>
  <si>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</si>
  <si>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</si>
  <si>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</si>
  <si>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</si>
  <si>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</si>
  <si>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</si>
  <si>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</si>
  <si>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</si>
  <si>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</si>
  <si>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</si>
  <si>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</si>
  <si>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</si>
  <si>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</si>
  <si>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</si>
  <si>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</si>
  <si>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</si>
  <si>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</si>
  <si>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</si>
  <si>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</si>
  <si>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</si>
  <si>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</si>
  <si>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</si>
  <si>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</si>
  <si>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</si>
  <si>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</si>
  <si>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</si>
  <si>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</si>
  <si>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</si>
  <si>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</si>
  <si>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</si>
  <si>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</si>
  <si>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</si>
  <si>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</si>
  <si>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</si>
  <si>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</si>
  <si>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</si>
  <si>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</si>
  <si>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</si>
  <si>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</si>
  <si>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</si>
  <si>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</si>
  <si>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</si>
  <si>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</si>
  <si>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</si>
  <si>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</si>
  <si>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</si>
  <si>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</si>
  <si>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</si>
  <si>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</si>
  <si>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</si>
  <si>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</si>
  <si>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</si>
  <si>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</si>
  <si>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</si>
  <si>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</si>
  <si>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</si>
  <si>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</si>
  <si>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</si>
  <si>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</si>
  <si>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</si>
  <si>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</si>
  <si>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</si>
  <si>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</si>
  <si>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</si>
  <si>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</si>
  <si>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</si>
  <si>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</si>
  <si>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</si>
  <si>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</si>
  <si>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</si>
  <si>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</si>
  <si>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</si>
  <si>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</si>
  <si>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</si>
  <si>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</si>
  <si>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</si>
  <si>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</si>
  <si>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</si>
  <si>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</si>
  <si>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</si>
  <si>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</si>
  <si>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</si>
  <si>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</si>
  <si>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</si>
  <si>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</si>
  <si>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</si>
  <si>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</si>
  <si>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</si>
  <si>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</si>
  <si>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</si>
  <si>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</si>
  <si>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</si>
  <si>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</si>
  <si>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</si>
  <si>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</si>
  <si>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</si>
  <si>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</si>
  <si>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</si>
  <si>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</si>
  <si>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</si>
  <si>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</si>
  <si>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</si>
  <si>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</si>
  <si>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</si>
  <si>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</si>
  <si>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</si>
  <si>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</si>
  <si>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</si>
  <si>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</si>
  <si>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</si>
  <si>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</si>
  <si>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</si>
  <si>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</si>
  <si>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</si>
  <si>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</si>
  <si>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</si>
  <si>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</si>
  <si>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</si>
  <si>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</si>
  <si>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</si>
  <si>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</si>
  <si>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</si>
  <si>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</si>
  <si>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</si>
  <si>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</si>
  <si>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</si>
  <si>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</si>
  <si>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</si>
  <si>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</si>
  <si>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</si>
  <si>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</si>
  <si>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</si>
  <si>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</si>
  <si>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</si>
  <si>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</si>
  <si>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</si>
  <si>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</si>
  <si>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</si>
  <si>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</si>
  <si>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</si>
  <si>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</si>
  <si>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</si>
  <si>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</si>
  <si>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</si>
  <si>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</si>
  <si>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</si>
  <si>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</si>
  <si>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</si>
  <si>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</si>
  <si>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</si>
  <si>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</si>
  <si>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</si>
  <si>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</si>
  <si>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</si>
  <si>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</si>
  <si>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</si>
  <si>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</si>
  <si>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</si>
  <si>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</si>
  <si>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</si>
  <si>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</si>
  <si>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</si>
  <si>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</si>
  <si>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</si>
  <si>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</si>
  <si>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</si>
  <si>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</si>
  <si>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</si>
  <si>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</si>
  <si>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</si>
  <si>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</si>
  <si>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</si>
  <si>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</si>
  <si>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</si>
  <si>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</si>
  <si>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</si>
  <si>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</si>
  <si>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</si>
  <si>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</si>
  <si>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</si>
  <si>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</si>
  <si>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</si>
  <si>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</si>
  <si>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</si>
  <si>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</si>
  <si>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</si>
  <si>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</si>
  <si>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</si>
  <si>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</si>
  <si>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</si>
  <si>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</si>
  <si>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</si>
  <si>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</si>
  <si>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</si>
  <si>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</si>
  <si>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</si>
  <si>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</si>
  <si>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</si>
  <si>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</si>
  <si>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</si>
  <si>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</si>
  <si>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</si>
  <si>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</si>
  <si>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</si>
  <si>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</si>
  <si>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</si>
  <si>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</si>
  <si>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</si>
  <si>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</si>
  <si>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</si>
  <si>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</si>
  <si>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</si>
  <si>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</si>
  <si>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</si>
  <si>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</si>
  <si>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</si>
  <si>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</si>
  <si>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</si>
  <si>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</si>
  <si>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</si>
  <si>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</si>
  <si>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</si>
  <si>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</si>
  <si>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</si>
  <si>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</si>
  <si>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</si>
  <si>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</si>
  <si>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</si>
  <si>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</si>
  <si>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</si>
  <si>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</si>
  <si>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</si>
  <si>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</si>
  <si>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</si>
  <si>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</si>
  <si>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</si>
  <si>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</si>
  <si>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</si>
  <si>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</si>
  <si>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</si>
  <si>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</si>
  <si>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</si>
  <si>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</si>
  <si>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</si>
  <si>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</si>
  <si>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</si>
  <si>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</si>
  <si>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</si>
  <si>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</si>
  <si>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</si>
  <si>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</si>
  <si>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</si>
  <si>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</si>
  <si>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</si>
  <si>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</si>
  <si>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</si>
  <si>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</si>
  <si>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</si>
  <si>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</si>
  <si>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</si>
  <si>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</si>
  <si>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</si>
  <si>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</si>
  <si>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</si>
  <si>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</si>
  <si>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</si>
  <si>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</si>
  <si>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</si>
  <si>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</si>
  <si>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</si>
  <si>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</si>
  <si>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</si>
  <si>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</si>
  <si>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</si>
  <si>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</si>
  <si>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</si>
  <si>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</si>
  <si>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</si>
  <si>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</si>
  <si>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</si>
  <si>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</si>
  <si>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</si>
  <si>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</si>
  <si>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</si>
  <si>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</si>
  <si>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</si>
  <si>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</si>
  <si>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</si>
  <si>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</si>
  <si>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</si>
  <si>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</si>
  <si>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</si>
  <si>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</si>
  <si>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</si>
  <si>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</si>
  <si>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</si>
  <si>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</si>
  <si>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</si>
  <si>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</si>
  <si>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</si>
  <si>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</si>
  <si>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</si>
  <si>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</si>
  <si>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</si>
  <si>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</si>
  <si>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</si>
  <si>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</si>
  <si>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</si>
  <si>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</si>
  <si>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</si>
  <si>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</si>
  <si>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</si>
  <si>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</si>
  <si>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</si>
  <si>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</si>
  <si>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</si>
  <si>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</si>
  <si>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</si>
  <si>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</si>
  <si>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</si>
  <si>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</si>
  <si>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</si>
  <si>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</si>
  <si>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</si>
  <si>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</si>
  <si>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</si>
  <si>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</si>
  <si>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</si>
  <si>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</si>
  <si>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</si>
  <si>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</si>
  <si>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</si>
  <si>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</si>
  <si>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</si>
  <si>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</si>
  <si>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</si>
  <si>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</si>
  <si>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</si>
  <si>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</si>
  <si>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</si>
  <si>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</si>
  <si>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</si>
  <si>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</si>
  <si>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</si>
  <si>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</si>
  <si>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</si>
  <si>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</si>
  <si>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</si>
  <si>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</si>
  <si>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</si>
  <si>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</si>
  <si>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</si>
  <si>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</si>
  <si>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</si>
  <si>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</si>
  <si>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</si>
  <si>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</si>
  <si>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</si>
  <si>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</si>
  <si>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</si>
  <si>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</si>
  <si>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</si>
  <si>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</si>
  <si>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</si>
  <si>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</si>
  <si>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</si>
  <si>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</si>
  <si>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</si>
  <si>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</si>
  <si>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</si>
  <si>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</si>
  <si>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</si>
  <si>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</si>
  <si>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</si>
  <si>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</si>
  <si>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</si>
  <si>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</si>
  <si>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</si>
  <si>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</si>
  <si>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</si>
  <si>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</si>
  <si>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</si>
  <si>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</si>
  <si>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</si>
  <si>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</si>
  <si>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</si>
  <si>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</si>
  <si>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</si>
  <si>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</si>
  <si>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</si>
  <si>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</si>
  <si>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</si>
  <si>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</si>
  <si>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</si>
  <si>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</si>
  <si>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</si>
  <si>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</si>
  <si>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</si>
  <si>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</si>
  <si>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</si>
  <si>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</si>
  <si>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</si>
  <si>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</si>
  <si>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</si>
  <si>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</si>
  <si>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</si>
  <si>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</si>
  <si>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</si>
  <si>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</si>
  <si>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</si>
  <si>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</si>
  <si>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</si>
  <si>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</si>
  <si>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</si>
  <si>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</si>
  <si>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</si>
  <si>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</si>
  <si>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</si>
  <si>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</si>
  <si>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</si>
  <si>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</si>
  <si>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</si>
  <si>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</si>
  <si>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</si>
  <si>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</si>
  <si>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</si>
  <si>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</si>
  <si>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</si>
  <si>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</si>
  <si>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</si>
  <si>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</si>
  <si>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</si>
  <si>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</si>
  <si>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</si>
  <si>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</si>
  <si>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</si>
  <si>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</si>
  <si>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</si>
  <si>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</si>
  <si>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</si>
  <si>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</si>
  <si>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</si>
  <si>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</si>
  <si>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</si>
  <si>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</si>
  <si>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</si>
  <si>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</si>
  <si>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</si>
  <si>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</si>
  <si>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</si>
  <si>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</si>
  <si>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</si>
  <si>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</si>
  <si>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</si>
  <si>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</si>
  <si>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</si>
  <si>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</si>
  <si>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</si>
  <si>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</si>
  <si>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</si>
  <si>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</si>
  <si>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</si>
  <si>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</si>
  <si>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</si>
  <si>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</si>
  <si>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</si>
  <si>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</si>
  <si>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</si>
  <si>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</si>
  <si>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</si>
  <si>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</si>
  <si>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</si>
  <si>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</si>
  <si>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</si>
  <si>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</si>
  <si>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</si>
  <si>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</si>
  <si>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</si>
  <si>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</si>
  <si>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</si>
  <si>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</si>
  <si>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</si>
  <si>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</si>
  <si>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</si>
  <si>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</si>
  <si>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</si>
  <si>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</si>
  <si>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</si>
  <si>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</si>
  <si>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</si>
  <si>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</si>
  <si>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</si>
  <si>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</si>
  <si>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</si>
  <si>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</si>
  <si>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</si>
  <si>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</si>
  <si>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</si>
  <si>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</si>
  <si>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</si>
  <si>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</si>
  <si>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</si>
  <si>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</si>
  <si>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</si>
  <si>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</si>
  <si>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</si>
  <si>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</si>
  <si>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</si>
  <si>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</si>
  <si>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</si>
  <si>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</si>
  <si>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</si>
  <si>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</si>
  <si>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</si>
  <si>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</si>
  <si>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</si>
  <si>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</si>
  <si>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</si>
  <si>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</si>
  <si>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</si>
  <si>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</si>
  <si>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</si>
  <si>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</si>
  <si>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</si>
  <si>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</si>
  <si>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</si>
  <si>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</si>
  <si>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</si>
  <si>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</si>
  <si>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</si>
  <si>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</si>
  <si>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</si>
  <si>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</si>
  <si>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</si>
  <si>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</si>
  <si>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</si>
  <si>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</si>
  <si>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</si>
  <si>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</si>
  <si>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</si>
  <si>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</si>
  <si>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</si>
  <si>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</si>
  <si>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</si>
  <si>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</si>
  <si>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</si>
  <si>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</si>
  <si>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</si>
  <si>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</si>
  <si>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</si>
  <si>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</si>
  <si>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</si>
  <si>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</si>
  <si>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</si>
  <si>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</si>
  <si>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</si>
  <si>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</si>
  <si>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</si>
  <si>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</si>
  <si>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</si>
  <si>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</si>
  <si>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</si>
  <si>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</si>
  <si>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</si>
  <si>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</si>
  <si>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</si>
  <si>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</si>
  <si>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</si>
  <si>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</si>
  <si>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</si>
  <si>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</si>
  <si>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</si>
  <si>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</si>
  <si>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</si>
  <si>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</si>
  <si>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</si>
  <si>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</si>
  <si>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</si>
  <si>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</si>
  <si>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</si>
  <si>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</si>
  <si>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</si>
  <si>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</si>
  <si>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</si>
  <si>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</si>
  <si>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</si>
  <si>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</si>
  <si>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</si>
  <si>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</si>
  <si>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</si>
  <si>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</si>
  <si>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</si>
  <si>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</si>
  <si>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</si>
  <si>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</si>
  <si>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</si>
  <si>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</si>
  <si>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</si>
  <si>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</si>
  <si>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</si>
  <si>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</si>
  <si>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</si>
  <si>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</si>
  <si>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</si>
  <si>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</si>
  <si>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</si>
  <si>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</si>
  <si>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</si>
  <si>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</si>
  <si>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</si>
  <si>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</si>
  <si>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</si>
  <si>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</si>
  <si>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</si>
  <si>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</si>
  <si>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</si>
  <si>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</si>
  <si>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</si>
  <si>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</si>
  <si>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</si>
  <si>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</si>
  <si>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</si>
  <si>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</si>
  <si>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</si>
  <si>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</si>
  <si>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</si>
  <si>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</si>
  <si>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</si>
  <si>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</si>
  <si>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</si>
  <si>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</si>
  <si>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</si>
  <si>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</si>
  <si>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</si>
  <si>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</si>
  <si>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</si>
  <si>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</si>
  <si>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</si>
  <si>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</si>
  <si>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</si>
  <si>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</si>
  <si>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</si>
  <si>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</si>
  <si>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</si>
  <si>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</si>
  <si>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</si>
  <si>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</si>
  <si>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</si>
  <si>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</si>
  <si>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</si>
  <si>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</si>
  <si>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</si>
  <si>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</si>
  <si>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</si>
  <si>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</si>
  <si>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</si>
  <si>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</si>
  <si>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</si>
  <si>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</si>
  <si>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</si>
  <si>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</si>
  <si>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</si>
  <si>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</si>
  <si>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</si>
  <si>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</si>
  <si>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</si>
  <si>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</si>
  <si>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</si>
  <si>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</si>
  <si>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</si>
  <si>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</si>
  <si>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</si>
  <si>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</si>
  <si>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</si>
  <si>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</si>
  <si>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</si>
  <si>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</si>
  <si>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</si>
  <si>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</si>
  <si>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</si>
  <si>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</si>
  <si>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</si>
  <si>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</si>
  <si>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</si>
  <si>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</si>
  <si>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</si>
  <si>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</si>
  <si>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</si>
  <si>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</si>
  <si>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</si>
  <si>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</si>
  <si>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</si>
  <si>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</si>
  <si>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</si>
  <si>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</si>
  <si>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</si>
  <si>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</si>
  <si>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</si>
  <si>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</si>
  <si>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</si>
  <si>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</si>
  <si>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</si>
  <si>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</si>
  <si>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</si>
  <si>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</si>
  <si>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</si>
  <si>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</si>
  <si>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</si>
  <si>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</si>
  <si>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</si>
  <si>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</si>
  <si>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</si>
  <si>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</si>
  <si>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</si>
  <si>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</si>
  <si>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</si>
  <si>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</si>
  <si>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</si>
  <si>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</si>
  <si>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</si>
  <si>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</si>
  <si>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</si>
  <si>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</si>
  <si>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</si>
  <si>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</si>
  <si>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</si>
  <si>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</si>
  <si>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</si>
  <si>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</si>
  <si>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</si>
  <si>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</si>
  <si>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</si>
  <si>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</si>
  <si>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</si>
  <si>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</si>
  <si>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</si>
  <si>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</si>
  <si>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</si>
  <si>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</si>
  <si>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</si>
  <si>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</si>
  <si>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</si>
  <si>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</si>
  <si>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</si>
  <si>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</si>
  <si>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</si>
  <si>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</si>
  <si>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</si>
  <si>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</si>
  <si>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</si>
  <si>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</si>
  <si>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</si>
  <si>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</si>
  <si>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</si>
  <si>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</si>
  <si>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</si>
  <si>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</si>
  <si>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</si>
  <si>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</si>
  <si>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</si>
  <si>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</si>
  <si>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</si>
  <si>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</si>
  <si>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</si>
  <si>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</si>
  <si>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</si>
  <si>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</si>
  <si>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</si>
  <si>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</si>
  <si>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</si>
  <si>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</si>
  <si>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</si>
  <si>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</si>
  <si>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</si>
  <si>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</si>
  <si>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</si>
  <si>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</si>
  <si>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</si>
  <si>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</si>
  <si>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</si>
  <si>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</si>
  <si>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</si>
  <si>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</si>
  <si>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</si>
  <si>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</si>
  <si>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</si>
  <si>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</si>
  <si>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</si>
  <si>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</si>
  <si>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</si>
  <si>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</si>
  <si>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</si>
  <si>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</si>
  <si>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</si>
  <si>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</si>
  <si>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</si>
  <si>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</si>
  <si>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</si>
  <si>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</si>
  <si>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</si>
  <si>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</si>
  <si>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</si>
  <si>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</si>
  <si>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</si>
  <si>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</si>
  <si>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</si>
  <si>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</si>
  <si>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</si>
  <si>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</si>
  <si>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</si>
  <si>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</si>
  <si>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</si>
  <si>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</si>
  <si>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</si>
  <si>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</si>
  <si>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</si>
  <si>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</si>
  <si>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</si>
  <si>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</si>
  <si>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</si>
  <si>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</si>
  <si>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</si>
  <si>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</si>
  <si>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</si>
  <si>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</si>
  <si>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</si>
  <si>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</si>
  <si>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</si>
  <si>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</si>
  <si>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</si>
  <si>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</si>
  <si>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</si>
  <si>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</si>
  <si>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</si>
  <si>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</si>
  <si>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</si>
  <si>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</si>
  <si>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</si>
  <si>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</si>
  <si>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</si>
  <si>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</si>
  <si>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</si>
  <si>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</si>
  <si>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</si>
  <si>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</si>
  <si>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</si>
  <si>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</si>
  <si>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</si>
  <si>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</si>
  <si>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</si>
  <si>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</si>
  <si>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</si>
  <si>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</si>
  <si>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</si>
  <si>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</si>
  <si>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</si>
  <si>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</si>
  <si>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</si>
  <si>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</si>
  <si>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</si>
  <si>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</si>
  <si>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</si>
  <si>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</si>
  <si>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</si>
  <si>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</si>
  <si>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</si>
  <si>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</si>
  <si>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</si>
  <si>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</si>
  <si>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</si>
  <si>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</si>
  <si>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</si>
  <si>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</si>
  <si>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</si>
  <si>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</si>
  <si>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</si>
  <si>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</si>
  <si>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</si>
  <si>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</si>
  <si>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</si>
  <si>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</si>
  <si>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</si>
  <si>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</si>
  <si>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</si>
  <si>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</si>
  <si>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</si>
  <si>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</si>
  <si>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</si>
  <si>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</si>
  <si>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</si>
  <si>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</si>
  <si>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</si>
  <si>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</si>
  <si>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</si>
  <si>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</si>
  <si>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</si>
  <si>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</si>
  <si>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</si>
  <si>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</si>
  <si>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</si>
  <si>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</si>
  <si>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</si>
  <si>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</si>
  <si>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</si>
  <si>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</si>
  <si>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</si>
  <si>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</si>
  <si>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</si>
  <si>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</si>
  <si>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</si>
  <si>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</si>
  <si>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</si>
  <si>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</si>
  <si>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</si>
  <si>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</si>
  <si>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</si>
  <si>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</si>
  <si>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</si>
  <si>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</si>
  <si>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</si>
  <si>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</si>
  <si>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</si>
  <si>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</si>
  <si>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</si>
  <si>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</si>
  <si>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</si>
  <si>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</si>
  <si>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</si>
  <si>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</si>
  <si>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</si>
  <si>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</si>
  <si>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</si>
  <si>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</si>
  <si>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</si>
  <si>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</si>
  <si>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</si>
  <si>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</si>
  <si>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</si>
  <si>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</si>
  <si>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</si>
  <si>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</si>
  <si>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</si>
  <si>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</si>
  <si>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</si>
  <si>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</si>
  <si>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</si>
  <si>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</si>
  <si>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</si>
  <si>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</si>
  <si>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</si>
  <si>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</si>
  <si>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</si>
  <si>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</si>
  <si>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</si>
  <si>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</si>
  <si>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</si>
  <si>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</si>
  <si>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</si>
  <si>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</si>
  <si>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</si>
  <si>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</si>
  <si>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</si>
  <si>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</si>
  <si>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</si>
  <si>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</si>
  <si>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</si>
  <si>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</si>
  <si>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</si>
  <si>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</si>
  <si>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</si>
  <si>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</si>
  <si>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</si>
  <si>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</si>
  <si>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</si>
  <si>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</si>
  <si>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</si>
  <si>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</si>
  <si>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</si>
  <si>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</si>
  <si>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</si>
  <si>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</si>
  <si>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</si>
  <si>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</si>
  <si>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</si>
  <si>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</si>
  <si>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</si>
  <si>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</si>
  <si>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</si>
  <si>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</si>
  <si>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</si>
  <si>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</si>
  <si>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</si>
  <si>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</si>
  <si>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</si>
  <si>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</si>
  <si>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</si>
  <si>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</si>
  <si>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</si>
  <si>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</si>
  <si>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</si>
  <si>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</si>
  <si>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</si>
  <si>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</si>
  <si>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</si>
  <si>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</si>
  <si>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</si>
  <si>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</si>
  <si>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</si>
  <si>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</si>
  <si>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</si>
  <si>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</si>
  <si>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</si>
  <si>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</si>
  <si>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</si>
  <si>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</si>
  <si>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</si>
  <si>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</si>
  <si>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</si>
  <si>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</si>
  <si>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</si>
  <si>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</si>
  <si>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</si>
  <si>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</si>
  <si>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</si>
  <si>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</si>
  <si>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</si>
  <si>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</si>
  <si>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</si>
  <si>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</si>
  <si>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</si>
  <si>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</si>
  <si>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</si>
  <si>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</si>
  <si>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</si>
  <si>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</si>
  <si>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</si>
  <si>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</si>
  <si>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</si>
  <si>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</si>
  <si>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</si>
  <si>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</si>
  <si>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</si>
  <si>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</si>
  <si>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</si>
  <si>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</si>
  <si>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</si>
  <si>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</si>
  <si>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</si>
  <si>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</si>
  <si>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</si>
  <si>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</si>
  <si>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</si>
  <si>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</si>
  <si>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</si>
  <si>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</si>
  <si>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</si>
  <si>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</si>
  <si>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</si>
  <si>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</si>
  <si>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</si>
  <si>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</si>
  <si>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</si>
  <si>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</si>
  <si>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</si>
  <si>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</si>
  <si>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</si>
  <si>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</si>
  <si>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</si>
  <si>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</si>
  <si>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</si>
  <si>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</si>
  <si>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</si>
  <si>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</si>
  <si>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</si>
  <si>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</si>
  <si>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</si>
  <si>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</si>
  <si>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</si>
  <si>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</si>
  <si>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</si>
  <si>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</si>
  <si>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</si>
  <si>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</si>
  <si>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</si>
  <si>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</si>
  <si>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</si>
  <si>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</si>
  <si>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</si>
  <si>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</si>
  <si>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</si>
  <si>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</si>
  <si>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</si>
  <si>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</si>
  <si>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</si>
  <si>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</si>
  <si>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</si>
  <si>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</si>
  <si>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</si>
  <si>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</si>
  <si>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</si>
  <si>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</si>
  <si>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</si>
  <si>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</si>
  <si>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</si>
  <si>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</si>
  <si>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</si>
  <si>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</si>
  <si>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</si>
  <si>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</si>
  <si>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</si>
  <si>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</si>
  <si>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</si>
  <si>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</si>
  <si>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</si>
  <si>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</si>
  <si>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</si>
  <si>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</si>
  <si>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</si>
  <si>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</si>
  <si>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</si>
  <si>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</si>
  <si>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</si>
  <si>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</si>
  <si>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</si>
  <si>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</si>
  <si>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</si>
  <si>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</si>
  <si>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</si>
  <si>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</si>
  <si>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</si>
  <si>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</si>
  <si>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</si>
  <si>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</si>
  <si>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</si>
  <si>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</si>
  <si>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</si>
  <si>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</si>
  <si>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</si>
  <si>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</si>
  <si>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</si>
  <si>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</si>
  <si>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</si>
  <si>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</si>
  <si>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</si>
  <si>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</si>
  <si>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</si>
  <si>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</si>
  <si>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</si>
  <si>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</si>
  <si>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</si>
  <si>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</si>
  <si>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</si>
  <si>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</si>
  <si>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</si>
  <si>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</si>
  <si>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</si>
  <si>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</si>
  <si>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</si>
  <si>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</si>
  <si>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</si>
  <si>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</si>
  <si>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</si>
  <si>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</si>
  <si>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</si>
  <si>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</si>
  <si>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</si>
  <si>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</si>
  <si>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</si>
  <si>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</si>
  <si>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</si>
  <si>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</si>
  <si>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</si>
  <si>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</si>
  <si>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</si>
  <si>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</si>
  <si>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</si>
  <si>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</si>
  <si>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</si>
  <si>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</si>
  <si>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</si>
  <si>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</si>
  <si>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</si>
  <si>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</si>
  <si>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</si>
  <si>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</si>
  <si>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</si>
  <si>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</si>
  <si>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</si>
  <si>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</si>
  <si>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</si>
  <si>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</si>
  <si>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</si>
  <si>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</si>
  <si>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</si>
  <si>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</si>
  <si>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</si>
  <si>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</si>
  <si>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</si>
  <si>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</si>
  <si>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</si>
  <si>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</si>
  <si>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</si>
  <si>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</si>
  <si>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</si>
  <si>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</si>
  <si>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</si>
  <si>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</si>
  <si>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</si>
  <si>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</si>
  <si>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</si>
  <si>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</si>
  <si>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</si>
  <si>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</si>
  <si>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</si>
  <si>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</si>
  <si>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</si>
  <si>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</si>
  <si>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</si>
  <si>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</si>
  <si>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</si>
  <si>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</si>
  <si>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</si>
  <si>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</si>
  <si>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</si>
  <si>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</si>
  <si>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</si>
  <si>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</si>
  <si>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</si>
  <si>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</si>
  <si>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</si>
  <si>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</si>
  <si>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</si>
  <si>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</si>
  <si>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</si>
  <si>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</si>
  <si>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</si>
  <si>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</si>
  <si>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</si>
  <si>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</si>
  <si>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</si>
  <si>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</si>
  <si>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</si>
  <si>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</si>
  <si>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</si>
  <si>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</si>
  <si>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</si>
  <si>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</si>
  <si>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</si>
  <si>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</si>
  <si>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</si>
  <si>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</si>
  <si>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</si>
  <si>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</si>
  <si>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</si>
  <si>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</si>
  <si>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</si>
  <si>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</si>
  <si>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</si>
  <si>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</si>
  <si>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</si>
  <si>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</si>
  <si>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</si>
  <si>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</si>
  <si>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</si>
  <si>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</si>
  <si>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</si>
  <si>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</si>
  <si>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</si>
  <si>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</si>
  <si>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</si>
  <si>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</si>
  <si>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</si>
  <si>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</si>
  <si>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</si>
  <si>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</si>
  <si>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</si>
  <si>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</si>
  <si>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</si>
  <si>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</si>
  <si>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</si>
  <si>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</si>
  <si>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</si>
  <si>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</si>
  <si>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</si>
  <si>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</si>
  <si>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</si>
  <si>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</si>
  <si>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</si>
  <si>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</si>
  <si>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</si>
  <si>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</si>
  <si>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</si>
  <si>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</si>
  <si>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</si>
  <si>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</si>
  <si>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</si>
  <si>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</si>
  <si>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</si>
  <si>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</si>
  <si>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</si>
  <si>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</si>
  <si>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</si>
  <si>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</si>
  <si>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</si>
  <si>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</si>
  <si>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</si>
  <si>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</si>
  <si>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</si>
  <si>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</si>
  <si>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</si>
  <si>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</si>
  <si>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</si>
  <si>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</si>
  <si>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</si>
  <si>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</si>
  <si>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</si>
  <si>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</si>
  <si>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</si>
  <si>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</si>
  <si>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</si>
  <si>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</si>
  <si>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</si>
  <si>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</si>
  <si>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</si>
  <si>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</si>
  <si>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</si>
  <si>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</si>
  <si>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</si>
  <si>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</si>
  <si>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</si>
  <si>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</si>
  <si>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</si>
  <si>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</si>
  <si>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</si>
  <si>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</si>
  <si>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</si>
  <si>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</si>
  <si>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</si>
  <si>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</si>
  <si>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</si>
  <si>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</si>
  <si>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</si>
  <si>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</si>
  <si>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</si>
  <si>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</si>
  <si>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</si>
  <si>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</si>
  <si>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</si>
  <si>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</si>
  <si>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</si>
  <si>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</si>
  <si>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</si>
  <si>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</si>
  <si>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</si>
  <si>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</si>
  <si>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</si>
  <si>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</si>
  <si>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</si>
  <si>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</si>
  <si>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</si>
  <si>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</si>
  <si>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</si>
  <si>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</si>
  <si>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</si>
  <si>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</si>
  <si>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</si>
  <si>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</si>
  <si>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</si>
  <si>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</si>
  <si>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</si>
  <si>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</si>
  <si>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</si>
  <si>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</si>
  <si>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</si>
  <si>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</si>
  <si>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</si>
  <si>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</si>
  <si>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</si>
  <si>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</si>
  <si>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</si>
  <si>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</si>
  <si>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</si>
  <si>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</si>
  <si>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</si>
  <si>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</si>
  <si>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</si>
  <si>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</si>
  <si>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</si>
  <si>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</si>
  <si>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</si>
  <si>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</si>
  <si>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</si>
  <si>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</si>
  <si>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</si>
  <si>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</si>
  <si>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</si>
  <si>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</si>
  <si>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</si>
  <si>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</si>
  <si>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</si>
  <si>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</si>
  <si>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</si>
  <si>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</si>
  <si>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</si>
  <si>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</si>
  <si>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</si>
  <si>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</si>
  <si>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</si>
  <si>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</si>
  <si>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</si>
  <si>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</si>
  <si>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</si>
  <si>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</si>
  <si>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</si>
  <si>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</si>
  <si>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</si>
  <si>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</si>
  <si>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</si>
  <si>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</si>
  <si>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</si>
  <si>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</si>
  <si>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</si>
  <si>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</si>
  <si>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</si>
  <si>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</si>
  <si>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</si>
  <si>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</si>
  <si>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</si>
  <si>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</si>
  <si>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</si>
  <si>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</si>
  <si>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</si>
  <si>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</si>
  <si>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</si>
  <si>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</si>
  <si>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</si>
  <si>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</si>
  <si>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</si>
  <si>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</si>
  <si>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</si>
  <si>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</si>
  <si>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</si>
  <si>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</si>
  <si>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</si>
  <si>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</si>
  <si>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</si>
  <si>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</si>
  <si>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</si>
  <si>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</si>
  <si>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</si>
  <si>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</si>
  <si>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</si>
  <si>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</si>
  <si>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</si>
  <si>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</si>
  <si>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</si>
  <si>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</si>
  <si>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</si>
  <si>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</si>
  <si>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</si>
  <si>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</si>
  <si>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</si>
  <si>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</si>
  <si>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</si>
  <si>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</si>
  <si>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</si>
  <si>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</si>
  <si>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</si>
  <si>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</si>
  <si>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</si>
  <si>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</si>
  <si>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</si>
  <si>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</si>
  <si>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</si>
  <si>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</si>
  <si>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</si>
  <si>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</si>
  <si>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</si>
  <si>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</si>
  <si>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</si>
  <si>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</si>
  <si>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</si>
  <si>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</si>
  <si>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</si>
  <si>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</si>
  <si>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</si>
  <si>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</si>
  <si>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</si>
  <si>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</si>
  <si>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</si>
  <si>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</si>
  <si>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</si>
  <si>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</si>
  <si>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</si>
  <si>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</si>
  <si>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</si>
  <si>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</si>
  <si>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</si>
  <si>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</si>
  <si>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</si>
  <si>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</si>
  <si>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</si>
  <si>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</si>
  <si>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</si>
  <si>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</si>
  <si>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</si>
  <si>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</si>
  <si>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</si>
  <si>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</si>
  <si>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</si>
  <si>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</si>
  <si>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</si>
  <si>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</si>
  <si>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</si>
  <si>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</si>
  <si>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</si>
  <si>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</si>
  <si>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</si>
  <si>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</si>
  <si>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</si>
  <si>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</si>
  <si>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</si>
  <si>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</si>
  <si>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</si>
  <si>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</si>
  <si>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</si>
  <si>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</si>
  <si>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</si>
  <si>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</si>
  <si>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</si>
  <si>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</si>
  <si>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</si>
  <si>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</si>
  <si>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</si>
  <si>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</si>
  <si>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</si>
  <si>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</si>
  <si>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</si>
  <si>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</si>
  <si>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</si>
  <si>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</si>
  <si>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</si>
  <si>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</si>
  <si>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</si>
  <si>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</si>
  <si>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</si>
  <si>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</si>
  <si>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</si>
  <si>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</si>
  <si>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</si>
  <si>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</si>
  <si>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</si>
  <si>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</si>
  <si>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</si>
  <si>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</si>
  <si>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</si>
  <si>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</si>
  <si>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</si>
  <si>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</si>
  <si>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</si>
  <si>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</si>
  <si>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</si>
  <si>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</si>
  <si>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</si>
  <si>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</si>
  <si>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</si>
  <si>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</si>
  <si>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</si>
  <si>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</si>
  <si>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</si>
  <si>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</si>
  <si>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</si>
  <si>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</si>
  <si>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</si>
  <si>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</si>
  <si>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</si>
  <si>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</si>
  <si>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</si>
  <si>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</si>
  <si>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</si>
  <si>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</si>
  <si>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</si>
  <si>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</si>
  <si>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</si>
  <si>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</si>
  <si>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</si>
  <si>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</si>
  <si>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</si>
  <si>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</si>
  <si>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</si>
  <si>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</si>
  <si>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</si>
  <si>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</si>
  <si>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</si>
  <si>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</si>
  <si>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</si>
  <si>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</si>
  <si>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</si>
  <si>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</si>
  <si>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</si>
  <si>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</si>
  <si>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</si>
  <si>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</si>
  <si>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</si>
  <si>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</si>
  <si>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</si>
  <si>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</si>
  <si>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</si>
  <si>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</si>
  <si>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</si>
  <si>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</si>
  <si>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</si>
  <si>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</si>
  <si>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</si>
  <si>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</si>
  <si>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</si>
  <si>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</si>
  <si>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</si>
  <si>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</si>
  <si>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</si>
  <si>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</si>
  <si>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</si>
  <si>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</si>
  <si>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</si>
  <si>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</si>
  <si>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</si>
  <si>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</si>
  <si>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</si>
  <si>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</si>
  <si>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</si>
  <si>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</si>
  <si>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</si>
  <si>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</si>
  <si>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</si>
  <si>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</si>
  <si>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</si>
  <si>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</si>
  <si>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</si>
  <si>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</si>
  <si>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</si>
  <si>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</si>
  <si>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</si>
  <si>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</si>
  <si>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</si>
  <si>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</si>
  <si>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</si>
  <si>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</si>
  <si>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</si>
  <si>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</si>
  <si>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</si>
  <si>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</si>
  <si>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</si>
  <si>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</si>
  <si>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</si>
  <si>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</si>
  <si>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</si>
  <si>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</si>
  <si>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</si>
  <si>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</si>
  <si>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</si>
  <si>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</si>
  <si>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</si>
  <si>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</si>
  <si>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</si>
  <si>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</si>
  <si>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</si>
  <si>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</si>
  <si>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</si>
  <si>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</si>
  <si>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</si>
  <si>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</si>
  <si>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</si>
  <si>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</si>
  <si>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</si>
  <si>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</si>
  <si>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</si>
  <si>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</si>
  <si>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</si>
  <si>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</si>
  <si>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</si>
  <si>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</si>
  <si>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</si>
  <si>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</si>
  <si>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</si>
  <si>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</si>
  <si>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</si>
  <si>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</si>
  <si>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</si>
  <si>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</si>
  <si>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</si>
  <si>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</si>
  <si>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</si>
  <si>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</si>
  <si>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</si>
  <si>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</si>
  <si>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</si>
  <si>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</si>
  <si>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</si>
  <si>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</si>
  <si>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</si>
  <si>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</si>
  <si>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</si>
  <si>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</si>
  <si>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</si>
  <si>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</si>
  <si>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</si>
  <si>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</si>
  <si>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</si>
  <si>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</si>
  <si>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</si>
  <si>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</si>
  <si>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</si>
  <si>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</si>
  <si>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</si>
  <si>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</si>
  <si>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</si>
  <si>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</si>
  <si>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</si>
  <si>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</si>
  <si>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</si>
  <si>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</si>
  <si>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</si>
  <si>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</si>
  <si>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</si>
  <si>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</si>
  <si>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</si>
  <si>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</si>
  <si>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</si>
  <si>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</si>
  <si>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</si>
  <si>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</si>
  <si>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</si>
  <si>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</si>
  <si>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</si>
  <si>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</si>
  <si>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</si>
  <si>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</si>
  <si>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</si>
  <si>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</si>
  <si>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</si>
  <si>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</si>
  <si>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</si>
  <si>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</si>
  <si>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</si>
  <si>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</si>
  <si>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</si>
  <si>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</si>
  <si>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</si>
  <si>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</si>
  <si>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</si>
  <si>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</si>
  <si>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</si>
  <si>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</si>
  <si>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</si>
  <si>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</si>
  <si>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</si>
  <si>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</si>
  <si>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</si>
  <si>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</si>
  <si>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</si>
  <si>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</si>
  <si>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</si>
  <si>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</si>
  <si>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</si>
  <si>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</si>
  <si>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</si>
  <si>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</si>
  <si>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</si>
  <si>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</si>
  <si>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</si>
  <si>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</si>
  <si>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</si>
  <si>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</si>
  <si>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</si>
  <si>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</si>
  <si>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</si>
  <si>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</si>
  <si>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</si>
  <si>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</si>
  <si>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</si>
  <si>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</si>
  <si>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</si>
  <si>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</si>
  <si>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</si>
  <si>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</si>
  <si>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</si>
  <si>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</si>
  <si>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</si>
  <si>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</si>
  <si>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</si>
  <si>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</si>
  <si>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</si>
  <si>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</si>
  <si>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</si>
  <si>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</si>
  <si>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</si>
  <si>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</si>
  <si>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</si>
  <si>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</si>
  <si>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</si>
  <si>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</si>
  <si>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</si>
  <si>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</si>
  <si>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</si>
  <si>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</si>
  <si>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</si>
  <si>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</si>
  <si>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</si>
  <si>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</si>
  <si>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</si>
  <si>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</si>
  <si>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</si>
  <si>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</si>
  <si>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</si>
  <si>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</si>
  <si>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</si>
  <si>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</si>
  <si>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</si>
  <si>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</si>
  <si>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</si>
  <si>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</si>
  <si>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</si>
  <si>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</si>
  <si>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</si>
  <si>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</si>
  <si>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</si>
  <si>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</si>
  <si>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</si>
  <si>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</si>
  <si>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</si>
  <si>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</si>
  <si>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</si>
  <si>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</si>
  <si>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</si>
  <si>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</si>
  <si>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</si>
  <si>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</si>
  <si>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</si>
  <si>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</si>
  <si>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</si>
  <si>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</si>
  <si>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</si>
  <si>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</si>
  <si>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</si>
  <si>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</si>
  <si>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</si>
  <si>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</si>
  <si>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</si>
  <si>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</si>
  <si>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</si>
  <si>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</si>
  <si>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</si>
  <si>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</si>
  <si>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</si>
  <si>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</si>
  <si>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</si>
  <si>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</si>
  <si>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</si>
  <si>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</si>
  <si>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</si>
  <si>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</si>
  <si>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</si>
  <si>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</si>
  <si>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</si>
  <si>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</si>
  <si>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</si>
  <si>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</si>
  <si>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</si>
  <si>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</si>
  <si>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</si>
  <si>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</si>
  <si>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</si>
  <si>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</si>
  <si>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</si>
  <si>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</si>
  <si>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</si>
  <si>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</si>
  <si>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</si>
  <si>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</si>
  <si>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</si>
  <si>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</si>
  <si>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</si>
  <si>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</si>
  <si>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</si>
  <si>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</si>
  <si>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</si>
  <si>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</si>
  <si>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</si>
  <si>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</si>
  <si>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</si>
  <si>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</si>
  <si>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</si>
  <si>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</si>
  <si>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</si>
  <si>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</si>
  <si>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</si>
  <si>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</si>
  <si>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</si>
  <si>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</si>
  <si>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</si>
  <si>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</si>
  <si>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</si>
  <si>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</si>
  <si>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</si>
  <si>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</si>
  <si>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</si>
  <si>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</si>
  <si>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</si>
  <si>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</si>
  <si>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</si>
  <si>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</si>
  <si>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</si>
  <si>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</si>
  <si>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</si>
  <si>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</si>
  <si>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</si>
  <si>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</si>
  <si>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</si>
  <si>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</si>
  <si>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</si>
  <si>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</si>
  <si>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</si>
  <si>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</si>
  <si>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</si>
  <si>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</si>
  <si>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</si>
  <si>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</si>
  <si>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</si>
  <si>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</si>
  <si>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</si>
  <si>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</si>
  <si>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</si>
  <si>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</si>
  <si>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</si>
  <si>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</si>
  <si>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</si>
  <si>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</si>
  <si>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</si>
  <si>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</si>
  <si>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</si>
  <si>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</si>
  <si>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</si>
  <si>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</si>
  <si>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</si>
  <si>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</si>
  <si>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</si>
  <si>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</si>
  <si>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</si>
  <si>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</si>
  <si>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</si>
  <si>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</si>
  <si>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</si>
  <si>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</si>
  <si>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</si>
  <si>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</si>
  <si>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</si>
  <si>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</si>
  <si>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</si>
  <si>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</si>
  <si>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</si>
  <si>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</si>
  <si>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</si>
  <si>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</si>
  <si>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</si>
  <si>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</si>
  <si>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</si>
  <si>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</si>
  <si>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</si>
  <si>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</si>
  <si>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</si>
  <si>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</si>
  <si>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</si>
  <si>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</si>
  <si>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</si>
  <si>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</si>
  <si>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</si>
  <si>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</si>
  <si>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</si>
  <si>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</si>
  <si>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</si>
  <si>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</si>
  <si>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</si>
  <si>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</si>
  <si>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</si>
  <si>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</si>
  <si>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</si>
  <si>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</si>
  <si>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</si>
  <si>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</si>
  <si>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</si>
  <si>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</si>
  <si>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</si>
  <si>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</si>
  <si>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</si>
  <si>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</si>
  <si>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</si>
  <si>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</si>
  <si>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</si>
  <si>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</si>
  <si>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</si>
  <si>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</si>
  <si>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</si>
  <si>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</si>
  <si>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</si>
  <si>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</si>
  <si>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</si>
  <si>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</si>
  <si>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</si>
  <si>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</si>
  <si>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</si>
  <si>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</si>
  <si>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</si>
  <si>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</si>
  <si>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</si>
  <si>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</si>
  <si>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</si>
  <si>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</si>
  <si>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</si>
  <si>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</si>
  <si>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</si>
  <si>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</si>
  <si>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</si>
  <si>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</si>
  <si>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</si>
  <si>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</si>
  <si>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</si>
  <si>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</si>
  <si>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</si>
  <si>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</si>
  <si>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</si>
  <si>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</si>
  <si>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</si>
  <si>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</si>
  <si>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</si>
  <si>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</si>
  <si>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</si>
  <si>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</si>
  <si>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</si>
  <si>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</si>
  <si>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</si>
  <si>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</si>
  <si>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</si>
  <si>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</si>
  <si>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</si>
  <si>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</si>
  <si>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</si>
  <si>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</si>
  <si>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</si>
  <si>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</si>
  <si>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</si>
  <si>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</si>
  <si>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</si>
  <si>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</si>
  <si>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</si>
  <si>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</si>
  <si>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</si>
  <si>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</si>
  <si>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</si>
  <si>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</si>
  <si>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</si>
  <si>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</si>
  <si>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</si>
  <si>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</si>
  <si>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</si>
  <si>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</si>
  <si>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</si>
  <si>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</si>
  <si>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</si>
  <si>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</si>
  <si>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</si>
  <si>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</si>
  <si>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</si>
  <si>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</si>
  <si>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</si>
  <si>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</si>
  <si>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</si>
  <si>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</si>
  <si>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</si>
  <si>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</si>
  <si>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</si>
  <si>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</si>
  <si>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</si>
  <si>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</si>
  <si>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</si>
  <si>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</si>
  <si>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</si>
  <si>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</si>
  <si>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</si>
  <si>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</si>
  <si>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</si>
  <si>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</si>
  <si>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</si>
  <si>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</si>
  <si>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</si>
  <si>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</si>
  <si>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</si>
  <si>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</si>
  <si>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</si>
  <si>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</si>
  <si>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</si>
  <si>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</si>
  <si>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</si>
  <si>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</si>
  <si>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</si>
  <si>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</si>
  <si>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</si>
  <si>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</si>
  <si>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</si>
  <si>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</si>
  <si>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</si>
  <si>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</si>
  <si>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</si>
  <si>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</si>
  <si>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</si>
  <si>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</si>
  <si>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</si>
  <si>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</si>
  <si>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</si>
  <si>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</si>
  <si>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</si>
  <si>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</si>
  <si>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</si>
  <si>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</si>
  <si>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</si>
  <si>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</si>
  <si>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</si>
  <si>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</si>
  <si>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</si>
  <si>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</si>
  <si>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</si>
  <si>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</si>
  <si>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</si>
  <si>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</si>
  <si>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</si>
  <si>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</si>
  <si>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</si>
  <si>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</si>
  <si>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</si>
  <si>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</si>
  <si>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</si>
  <si>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</si>
  <si>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</si>
  <si>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</si>
  <si>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</si>
  <si>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</si>
  <si>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</si>
  <si>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</si>
  <si>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</si>
  <si>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</si>
  <si>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</si>
  <si>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</si>
  <si>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</si>
  <si>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</si>
  <si>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</si>
  <si>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</si>
  <si>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</si>
  <si>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</si>
  <si>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</si>
  <si>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</si>
  <si>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</si>
  <si>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</si>
  <si>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</si>
  <si>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</si>
  <si>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</si>
  <si>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</si>
  <si>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</si>
  <si>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</si>
  <si>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</si>
  <si>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</si>
  <si>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</si>
  <si>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</si>
  <si>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</si>
  <si>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</si>
  <si>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</si>
  <si>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</si>
  <si>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</si>
  <si>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</si>
  <si>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</si>
  <si>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</si>
  <si>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</si>
  <si>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</si>
  <si>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</si>
  <si>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</si>
  <si>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</si>
  <si>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</si>
  <si>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</si>
  <si>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</si>
  <si>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</si>
  <si>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</si>
  <si>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</si>
  <si>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</si>
  <si>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</si>
  <si>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</si>
  <si>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</si>
  <si>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</si>
  <si>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</si>
  <si>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</si>
  <si>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</si>
  <si>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</si>
  <si>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</si>
  <si>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</si>
  <si>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</si>
  <si>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</si>
  <si>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</si>
  <si>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</si>
  <si>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</si>
  <si>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</si>
  <si>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</si>
  <si>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</si>
  <si>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</si>
  <si>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</si>
  <si>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</si>
  <si>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</si>
  <si>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</si>
  <si>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</si>
  <si>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</si>
  <si>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</si>
  <si>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</si>
  <si>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</si>
  <si>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</si>
  <si>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</si>
  <si>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</si>
  <si>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</si>
  <si>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</si>
  <si>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</si>
  <si>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</si>
  <si>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</si>
  <si>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</si>
  <si>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</si>
  <si>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</si>
  <si>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</si>
  <si>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</si>
  <si>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</si>
  <si>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</si>
  <si>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</si>
  <si>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</si>
  <si>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</si>
  <si>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</si>
  <si>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</si>
  <si>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</si>
  <si>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</si>
  <si>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</si>
  <si>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</si>
  <si>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</si>
  <si>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</si>
  <si>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</si>
  <si>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</si>
  <si>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</si>
  <si>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</si>
  <si>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</si>
  <si>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</si>
  <si>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</si>
  <si>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</si>
  <si>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</si>
  <si>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</si>
  <si>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</si>
  <si>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</si>
  <si>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</si>
  <si>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</si>
  <si>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</si>
  <si>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</si>
  <si>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</si>
  <si>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</si>
  <si>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</si>
  <si>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</si>
  <si>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</si>
  <si>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</si>
  <si>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</si>
  <si>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</si>
  <si>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</si>
  <si>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</si>
  <si>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</si>
  <si>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</si>
  <si>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</si>
  <si>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</si>
  <si>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</si>
  <si>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</si>
  <si>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</si>
  <si>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</si>
  <si>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</si>
  <si>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</si>
  <si>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</si>
  <si>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</si>
  <si>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</si>
  <si>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</si>
  <si>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</si>
  <si>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</si>
  <si>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</si>
  <si>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</si>
  <si>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</si>
  <si>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</si>
  <si>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</si>
  <si>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</si>
  <si>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</si>
  <si>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</si>
  <si>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</si>
  <si>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</si>
  <si>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</si>
  <si>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</si>
  <si>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</si>
  <si>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</si>
  <si>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</si>
  <si>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</si>
  <si>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</si>
  <si>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</si>
  <si>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</si>
  <si>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</si>
  <si>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</si>
  <si>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</si>
  <si>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</si>
  <si>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</si>
  <si>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</si>
  <si>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</si>
  <si>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</si>
  <si>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</si>
  <si>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</si>
  <si>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</si>
  <si>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</si>
  <si>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</si>
  <si>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</si>
  <si>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</si>
  <si>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</si>
  <si>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</si>
  <si>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</si>
  <si>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</si>
  <si>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</si>
  <si>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</si>
  <si>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</si>
  <si>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</si>
  <si>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</si>
  <si>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</si>
  <si>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</si>
  <si>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</si>
  <si>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</si>
  <si>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</si>
  <si>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</si>
  <si>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</si>
  <si>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</si>
  <si>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</si>
  <si>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</si>
  <si>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</si>
  <si>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</si>
  <si>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</si>
  <si>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</si>
  <si>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</si>
  <si>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</si>
  <si>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</si>
  <si>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</si>
  <si>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</si>
  <si>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</si>
  <si>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</si>
  <si>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</si>
  <si>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</si>
  <si>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</si>
  <si>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</si>
  <si>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</si>
  <si>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</si>
  <si>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</si>
  <si>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</si>
  <si>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</si>
  <si>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</si>
  <si>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</si>
  <si>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</si>
  <si>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</si>
  <si>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</si>
  <si>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</si>
  <si>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</si>
  <si>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</si>
  <si>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</si>
  <si>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</si>
  <si>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</si>
  <si>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</si>
  <si>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</si>
  <si>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</si>
  <si>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</si>
  <si>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</si>
  <si>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</si>
  <si>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</si>
  <si>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</si>
  <si>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</si>
  <si>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</si>
  <si>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</si>
  <si>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</si>
  <si>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</si>
  <si>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</si>
  <si>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</si>
  <si>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</si>
  <si>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</si>
  <si>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</si>
  <si>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</si>
  <si>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</si>
  <si>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</si>
  <si>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</si>
  <si>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</si>
  <si>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</si>
  <si>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</si>
  <si>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</si>
  <si>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</si>
  <si>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</si>
  <si>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</si>
  <si>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</si>
  <si>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</si>
  <si>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</si>
  <si>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</si>
  <si>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</si>
  <si>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</si>
  <si>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</si>
  <si>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</si>
  <si>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</si>
  <si>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</si>
  <si>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</si>
  <si>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</si>
  <si>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</si>
  <si>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</si>
  <si>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</si>
  <si>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</si>
  <si>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</si>
  <si>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</si>
  <si>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</si>
  <si>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</si>
  <si>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</si>
  <si>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</si>
  <si>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</si>
  <si>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</si>
  <si>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</si>
  <si>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</si>
  <si>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</si>
  <si>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</si>
  <si>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</si>
  <si>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</si>
  <si>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</si>
  <si>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</si>
  <si>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</si>
  <si>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</si>
  <si>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</si>
  <si>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</si>
  <si>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</si>
  <si>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</si>
  <si>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</si>
  <si>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</si>
  <si>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</si>
  <si>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</si>
  <si>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</si>
  <si>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</si>
  <si>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</si>
  <si>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</si>
  <si>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</si>
  <si>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</si>
  <si>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</si>
  <si>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</si>
  <si>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</si>
  <si>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</si>
  <si>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</si>
  <si>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</si>
  <si>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</si>
  <si>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</si>
  <si>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</si>
  <si>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</si>
  <si>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</si>
  <si>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</si>
  <si>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</si>
  <si>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</si>
  <si>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</si>
  <si>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</si>
  <si>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</si>
  <si>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</si>
  <si>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</si>
  <si>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</si>
  <si>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</si>
  <si>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</si>
  <si>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</si>
  <si>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</si>
  <si>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</si>
  <si>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</si>
  <si>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</si>
  <si>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</si>
  <si>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</si>
  <si>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</si>
  <si>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</si>
  <si>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</si>
  <si>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</si>
  <si>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</si>
  <si>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</si>
  <si>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</si>
  <si>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</si>
  <si>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</si>
  <si>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</si>
  <si>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</si>
  <si>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</si>
  <si>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</si>
  <si>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</si>
  <si>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</si>
  <si>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</si>
  <si>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</si>
  <si>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</si>
  <si>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</si>
  <si>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</si>
  <si>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</si>
  <si>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</si>
  <si>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</si>
  <si>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</si>
  <si>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</si>
  <si>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</si>
  <si>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</si>
  <si>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</si>
  <si>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</si>
  <si>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</si>
  <si>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</si>
  <si>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</si>
  <si>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</si>
  <si>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</si>
  <si>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</si>
  <si>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</si>
  <si>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</si>
  <si>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</si>
  <si>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</si>
  <si>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</si>
  <si>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</si>
  <si>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</si>
  <si>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</si>
  <si>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</si>
  <si>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</si>
  <si>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</si>
  <si>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</si>
  <si>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</si>
  <si>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</si>
  <si>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</si>
  <si>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</si>
  <si>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</si>
  <si>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</si>
  <si>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</si>
  <si>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</si>
  <si>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</si>
  <si>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</si>
  <si>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</si>
  <si>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</si>
  <si>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</si>
  <si>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</si>
  <si>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</si>
  <si>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</si>
  <si>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</si>
  <si>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</si>
  <si>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</si>
  <si>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</si>
  <si>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</si>
  <si>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</si>
  <si>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</si>
  <si>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</si>
  <si>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</si>
  <si>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</si>
  <si>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</si>
  <si>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</si>
  <si>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</si>
  <si>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</si>
  <si>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</si>
  <si>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</si>
  <si>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</si>
  <si>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</si>
  <si>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</si>
  <si>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</si>
  <si>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</si>
  <si>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</si>
  <si>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</si>
  <si>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</si>
  <si>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</si>
  <si>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</si>
  <si>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</si>
  <si>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</si>
  <si>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</si>
  <si>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</si>
  <si>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</si>
  <si>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</si>
  <si>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</si>
  <si>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</si>
  <si>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</si>
  <si>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</si>
  <si>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</si>
  <si>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</si>
  <si>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</si>
  <si>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</si>
  <si>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</si>
  <si>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</si>
  <si>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</si>
  <si>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</si>
  <si>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</si>
  <si>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</si>
  <si>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</si>
  <si>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</si>
  <si>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</si>
  <si>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</si>
  <si>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</si>
  <si>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</si>
  <si>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</si>
  <si>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</si>
  <si>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</si>
  <si>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</si>
  <si>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</si>
  <si>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</si>
  <si>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</si>
  <si>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</si>
  <si>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</si>
  <si>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</si>
  <si>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</si>
  <si>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</si>
  <si>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</si>
  <si>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</si>
  <si>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</si>
  <si>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</si>
  <si>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</si>
  <si>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</si>
  <si>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</si>
  <si>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</si>
  <si>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</si>
  <si>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</si>
  <si>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</si>
  <si>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</si>
  <si>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</si>
  <si>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</si>
  <si>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</si>
  <si>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</si>
  <si>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</si>
  <si>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</si>
  <si>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</si>
  <si>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</si>
  <si>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</si>
  <si>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</si>
  <si>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</si>
  <si>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</si>
  <si>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</si>
  <si>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</si>
  <si>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</si>
  <si>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</si>
  <si>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</si>
  <si>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</si>
  <si>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</si>
  <si>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</si>
  <si>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</si>
  <si>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</si>
  <si>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</si>
  <si>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</si>
  <si>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</si>
  <si>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</si>
  <si>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</si>
  <si>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</si>
  <si>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</si>
  <si>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</si>
  <si>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</si>
  <si>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</si>
  <si>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</si>
  <si>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</si>
  <si>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</si>
  <si>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</si>
  <si>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</si>
  <si>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</si>
  <si>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</si>
  <si>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</si>
  <si>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</si>
  <si>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</si>
  <si>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</si>
  <si>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</si>
  <si>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</si>
  <si>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</si>
  <si>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</si>
  <si>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</si>
  <si>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</si>
  <si>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</si>
  <si>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</si>
  <si>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</si>
  <si>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</si>
  <si>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</si>
  <si>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</si>
  <si>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</si>
  <si>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</si>
  <si>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</si>
  <si>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</si>
  <si>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</si>
  <si>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</si>
  <si>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</si>
  <si>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</si>
  <si>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</si>
  <si>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</si>
  <si>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</si>
  <si>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</si>
  <si>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</si>
  <si>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</si>
  <si>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</si>
  <si>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</si>
  <si>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</si>
  <si>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</si>
  <si>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</si>
  <si>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</si>
  <si>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</si>
  <si>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</si>
  <si>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</si>
  <si>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</si>
  <si>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</si>
  <si>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</si>
  <si>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</si>
  <si>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</si>
  <si>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</si>
  <si>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</si>
  <si>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</si>
  <si>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</si>
  <si>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</si>
  <si>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</si>
  <si>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</si>
  <si>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</si>
  <si>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</si>
  <si>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</si>
  <si>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</si>
  <si>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</si>
  <si>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</si>
  <si>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</si>
  <si>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</si>
  <si>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</si>
  <si>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</si>
  <si>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</si>
  <si>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</si>
  <si>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</si>
  <si>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</si>
  <si>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</si>
  <si>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</si>
  <si>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</si>
  <si>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</si>
  <si>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</si>
  <si>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</si>
  <si>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</si>
  <si>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</si>
  <si>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</si>
  <si>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</si>
  <si>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</si>
  <si>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</si>
  <si>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</si>
  <si>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</si>
  <si>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</si>
  <si>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</si>
  <si>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</si>
  <si>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</si>
  <si>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</si>
  <si>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</si>
  <si>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</si>
  <si>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</si>
  <si>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</si>
  <si>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</si>
  <si>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</si>
  <si>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</si>
  <si>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</si>
  <si>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</si>
  <si>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</si>
  <si>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</si>
  <si>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</si>
  <si>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</si>
  <si>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</si>
  <si>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</si>
  <si>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</si>
  <si>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</si>
  <si>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</si>
  <si>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</si>
  <si>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</si>
  <si>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</si>
  <si>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</si>
  <si>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</si>
  <si>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</si>
  <si>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</si>
  <si>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</si>
  <si>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</si>
  <si>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</si>
  <si>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</si>
  <si>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</si>
  <si>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</si>
  <si>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</si>
  <si>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</si>
  <si>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</si>
  <si>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</si>
  <si>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</si>
  <si>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</si>
  <si>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</si>
  <si>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</si>
  <si>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</si>
  <si>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</si>
  <si>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</si>
  <si>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</si>
  <si>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</si>
  <si>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</si>
  <si>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</si>
  <si>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</si>
  <si>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</si>
  <si>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</si>
  <si>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</si>
  <si>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</si>
  <si>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</si>
  <si>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</si>
  <si>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</si>
  <si>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</si>
  <si>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</si>
  <si>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</si>
  <si>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</si>
  <si>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</si>
  <si>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</si>
  <si>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</si>
  <si>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</si>
  <si>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</si>
  <si>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</si>
  <si>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</si>
  <si>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</si>
  <si>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</si>
  <si>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</si>
  <si>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</si>
  <si>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</si>
  <si>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</si>
  <si>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</si>
  <si>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</si>
  <si>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</si>
  <si>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</si>
  <si>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</si>
  <si>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</si>
  <si>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</si>
  <si>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</si>
  <si>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</si>
  <si>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</si>
  <si>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</si>
  <si>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</si>
  <si>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</si>
  <si>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</si>
  <si>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</si>
  <si>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</si>
  <si>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</si>
  <si>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</si>
  <si>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</si>
  <si>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</si>
  <si>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</si>
  <si>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</si>
  <si>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</si>
  <si>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</si>
  <si>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</si>
  <si>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</si>
  <si>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</si>
  <si>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</si>
  <si>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</si>
  <si>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</si>
  <si>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</si>
  <si>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</si>
  <si>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</si>
  <si>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</si>
  <si>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</si>
  <si>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</si>
  <si>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</si>
  <si>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</si>
  <si>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</si>
  <si>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</si>
  <si>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</si>
  <si>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</si>
  <si>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</si>
  <si>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</si>
  <si>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</si>
  <si>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</si>
  <si>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</si>
  <si>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</si>
  <si>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</si>
  <si>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</si>
  <si>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</si>
  <si>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</si>
  <si>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</si>
  <si>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</si>
  <si>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</si>
  <si>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</si>
  <si>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</si>
  <si>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</si>
  <si>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</si>
  <si>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</si>
  <si>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</si>
  <si>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</si>
  <si>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</si>
  <si>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</si>
  <si>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</si>
  <si>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</si>
  <si>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</si>
  <si>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</si>
  <si>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</si>
  <si>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</si>
  <si>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</si>
  <si>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</si>
  <si>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</si>
  <si>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</si>
  <si>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</si>
  <si>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</si>
  <si>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</si>
  <si>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</si>
  <si>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</si>
  <si>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</si>
  <si>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</si>
  <si>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</si>
  <si>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</si>
  <si>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</si>
  <si>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</si>
  <si>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</si>
  <si>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</si>
  <si>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</si>
  <si>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</si>
  <si>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</si>
  <si>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</si>
  <si>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</si>
  <si>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</si>
  <si>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</si>
  <si>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</si>
  <si>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</si>
  <si>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</si>
  <si>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</si>
  <si>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</si>
  <si>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</si>
  <si>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</si>
  <si>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</si>
  <si>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</si>
  <si>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</si>
  <si>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</si>
  <si>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</si>
  <si>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</si>
  <si>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</si>
  <si>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</si>
  <si>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</si>
  <si>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</si>
  <si>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</si>
  <si>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</si>
  <si>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</si>
  <si>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</si>
  <si>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</si>
  <si>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</si>
  <si>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</si>
  <si>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</si>
  <si>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</si>
  <si>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</si>
  <si>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</si>
  <si>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</si>
  <si>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</si>
  <si>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</si>
  <si>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</si>
  <si>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</si>
  <si>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</si>
  <si>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</si>
  <si>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</si>
  <si>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</si>
  <si>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</si>
  <si>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</si>
  <si>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</si>
  <si>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</si>
  <si>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</si>
  <si>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</si>
  <si>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</si>
  <si>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</si>
  <si>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</si>
  <si>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</si>
  <si>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</si>
  <si>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</si>
  <si>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</si>
  <si>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</si>
  <si>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</si>
  <si>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</si>
  <si>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</si>
  <si>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</si>
  <si>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</si>
  <si>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</si>
  <si>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</si>
  <si>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</si>
  <si>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</si>
  <si>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</si>
  <si>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</si>
  <si>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</si>
  <si>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</si>
  <si>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</si>
  <si>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</si>
  <si>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</si>
  <si>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</si>
  <si>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</si>
  <si>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</si>
  <si>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</si>
  <si>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</si>
  <si>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</si>
  <si>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</si>
  <si>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</si>
  <si>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</si>
  <si>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</si>
  <si>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</si>
  <si>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</si>
  <si>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</si>
  <si>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</si>
  <si>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</si>
  <si>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</si>
  <si>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</si>
  <si>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</si>
  <si>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</si>
  <si>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</si>
  <si>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</si>
  <si>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</si>
  <si>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</si>
  <si>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</si>
  <si>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</si>
  <si>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</si>
  <si>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</si>
  <si>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</si>
  <si>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</si>
  <si>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</si>
  <si>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</si>
  <si>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</si>
  <si>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</si>
  <si>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</si>
  <si>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</si>
  <si>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</si>
  <si>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</si>
  <si>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</si>
  <si>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</si>
  <si>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</si>
  <si>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</si>
  <si>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</si>
  <si>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</si>
  <si>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</si>
  <si>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</si>
  <si>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</si>
  <si>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</si>
  <si>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</si>
  <si>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</si>
  <si>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</si>
  <si>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</si>
  <si>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</si>
  <si>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</si>
  <si>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</si>
  <si>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</si>
  <si>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</si>
  <si>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</si>
  <si>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</si>
  <si>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</si>
  <si>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</si>
  <si>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</si>
  <si>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</si>
  <si>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</si>
  <si>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</si>
  <si>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</si>
  <si>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</si>
  <si>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</si>
  <si>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</si>
  <si>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</si>
  <si>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</si>
  <si>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</si>
  <si>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</si>
  <si>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</si>
  <si>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</si>
  <si>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</si>
  <si>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</si>
  <si>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</si>
  <si>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</si>
  <si>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</si>
  <si>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</si>
  <si>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</si>
  <si>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</si>
  <si>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</si>
  <si>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</si>
  <si>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</si>
  <si>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</si>
  <si>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</si>
  <si>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</si>
  <si>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</si>
  <si>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</si>
  <si>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</si>
  <si>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</si>
  <si>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</si>
  <si>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</si>
  <si>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</si>
  <si>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</si>
  <si>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</si>
  <si>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</si>
  <si>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</si>
  <si>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</si>
  <si>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</si>
  <si>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</si>
  <si>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</si>
  <si>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</si>
  <si>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</si>
  <si>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</si>
  <si>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</si>
  <si>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</si>
  <si>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</si>
  <si>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</si>
  <si>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</si>
  <si>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</si>
  <si>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</si>
  <si>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</si>
  <si>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</si>
  <si>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</si>
  <si>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</si>
  <si>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</si>
  <si>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</si>
  <si>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</si>
  <si>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</si>
  <si>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</si>
  <si>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</si>
  <si>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</si>
  <si>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</si>
  <si>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</si>
  <si>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</si>
  <si>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</si>
  <si>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</si>
  <si>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</si>
  <si>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</si>
  <si>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</si>
  <si>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</si>
  <si>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</si>
  <si>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</si>
  <si>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</si>
  <si>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</si>
  <si>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</si>
  <si>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</si>
  <si>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</si>
  <si>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</si>
  <si>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</si>
  <si>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</si>
  <si>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</si>
  <si>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</si>
  <si>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</si>
  <si>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</si>
  <si>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</si>
  <si>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</si>
  <si>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</si>
  <si>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</si>
  <si>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</si>
  <si>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</si>
  <si>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</si>
  <si>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</si>
  <si>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</si>
  <si>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</si>
  <si>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</si>
  <si>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</si>
  <si>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</si>
  <si>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</si>
  <si>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</si>
  <si>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</si>
  <si>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</si>
  <si>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</si>
  <si>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</si>
  <si>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</si>
  <si>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</si>
  <si>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</si>
  <si>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</si>
  <si>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</si>
  <si>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</si>
  <si>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</si>
  <si>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</si>
  <si>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</si>
  <si>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</si>
  <si>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</si>
  <si>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</si>
  <si>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</si>
  <si>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</si>
  <si>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</si>
  <si>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</si>
  <si>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</si>
  <si>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</si>
  <si>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</si>
  <si>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</si>
  <si>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</si>
  <si>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</si>
  <si>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</si>
  <si>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</si>
  <si>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</si>
  <si>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</si>
  <si>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</si>
  <si>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</si>
  <si>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</si>
  <si>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</si>
  <si>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</si>
  <si>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</si>
  <si>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</si>
  <si>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</si>
  <si>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</si>
  <si>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</si>
  <si>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</si>
  <si>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</si>
  <si>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</si>
  <si>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</si>
  <si>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</si>
  <si>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</si>
  <si>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</si>
  <si>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</si>
  <si>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</si>
  <si>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</si>
  <si>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</si>
  <si>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</si>
  <si>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</si>
  <si>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</si>
  <si>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</si>
  <si>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</si>
  <si>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</si>
  <si>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</si>
  <si>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</si>
  <si>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</si>
  <si>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</si>
  <si>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</si>
  <si>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</si>
  <si>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</si>
  <si>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</si>
  <si>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</si>
  <si>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</si>
  <si>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</si>
  <si>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</si>
  <si>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</si>
  <si>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</si>
  <si>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</si>
  <si>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</si>
  <si>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</si>
  <si>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</si>
  <si>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</si>
  <si>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</si>
  <si>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</si>
  <si>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</si>
  <si>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</si>
  <si>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</si>
  <si>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</si>
  <si>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</si>
  <si>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</si>
  <si>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</si>
  <si>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</si>
  <si>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</si>
  <si>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</si>
  <si>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</si>
  <si>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</si>
  <si>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</si>
  <si>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</si>
  <si>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</si>
  <si>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</si>
  <si>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</si>
  <si>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</si>
  <si>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</si>
  <si>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</si>
  <si>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</si>
  <si>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</si>
  <si>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</si>
  <si>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</si>
  <si>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</si>
  <si>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</si>
  <si>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</si>
  <si>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</si>
  <si>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</si>
  <si>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</si>
  <si>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</si>
  <si>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</si>
  <si>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</si>
  <si>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</si>
  <si>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</si>
  <si>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</si>
  <si>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</si>
  <si>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</si>
  <si>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</si>
  <si>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</si>
  <si>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</si>
  <si>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</si>
  <si>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</si>
  <si>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</si>
  <si>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</si>
  <si>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</si>
  <si>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</si>
  <si>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</si>
  <si>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</si>
  <si>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</si>
  <si>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</si>
  <si>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</si>
  <si>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</si>
  <si>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</si>
  <si>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</si>
  <si>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</si>
  <si>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</si>
  <si>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</si>
  <si>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</si>
  <si>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</si>
  <si>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</si>
  <si>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</si>
  <si>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</si>
  <si>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</si>
  <si>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</si>
  <si>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</si>
  <si>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</si>
  <si>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</si>
  <si>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</si>
  <si>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</si>
  <si>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</si>
  <si>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</si>
  <si>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</si>
  <si>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</si>
  <si>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</si>
  <si>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</si>
  <si>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</si>
  <si>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</si>
  <si>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</si>
  <si>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</si>
  <si>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</si>
  <si>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</si>
  <si>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</si>
  <si>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</si>
  <si>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</si>
  <si>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</si>
  <si>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</si>
  <si>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</si>
  <si>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</si>
  <si>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</si>
  <si>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</si>
  <si>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</si>
  <si>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</si>
  <si>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</si>
  <si>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</si>
  <si>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</si>
  <si>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</si>
  <si>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</si>
  <si>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</si>
  <si>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</si>
  <si>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</si>
  <si>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</si>
  <si>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</si>
  <si>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</si>
  <si>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</si>
  <si>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</si>
  <si>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</si>
  <si>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</si>
  <si>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</si>
  <si>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</si>
  <si>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</si>
  <si>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</si>
  <si>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</si>
  <si>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</si>
  <si>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</si>
  <si>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</si>
  <si>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</si>
  <si>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</si>
  <si>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</si>
  <si>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</si>
  <si>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</si>
  <si>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</si>
  <si>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</si>
  <si>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</si>
  <si>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</si>
  <si>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</si>
  <si>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</si>
  <si>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</si>
  <si>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</si>
  <si>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</si>
  <si>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</si>
  <si>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</si>
  <si>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</si>
  <si>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</si>
  <si>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</si>
  <si>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</si>
  <si>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</si>
  <si>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</si>
  <si>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</si>
  <si>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</si>
  <si>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</si>
  <si>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</si>
  <si>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</si>
  <si>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</si>
  <si>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</si>
  <si>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</si>
  <si>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</si>
  <si>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</si>
  <si>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</si>
  <si>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</si>
  <si>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</si>
  <si>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</si>
  <si>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</si>
  <si>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</si>
  <si>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</si>
  <si>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</si>
  <si>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</si>
  <si>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</si>
  <si>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</si>
  <si>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</si>
  <si>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</si>
  <si>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</si>
  <si>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</si>
  <si>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</si>
  <si>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</si>
  <si>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</si>
  <si>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</si>
  <si>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</si>
  <si>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</si>
  <si>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</si>
  <si>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</si>
  <si>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</si>
  <si>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</si>
  <si>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</si>
  <si>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</si>
  <si>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</si>
  <si>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</si>
  <si>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</si>
  <si>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</si>
  <si>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</si>
  <si>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</si>
  <si>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</si>
  <si>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</si>
  <si>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</si>
  <si>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</si>
  <si>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</si>
  <si>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</si>
  <si>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</si>
  <si>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</si>
  <si>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</si>
  <si>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</si>
  <si>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</si>
  <si>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</si>
  <si>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</si>
  <si>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</si>
  <si>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</si>
  <si>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</si>
  <si>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</si>
  <si>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</si>
  <si>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</si>
  <si>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</si>
  <si>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</si>
  <si>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</si>
  <si>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</si>
  <si>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</si>
  <si>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</si>
  <si>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</si>
  <si>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</si>
  <si>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</si>
  <si>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</si>
  <si>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</si>
  <si>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</si>
  <si>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</si>
  <si>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</si>
  <si>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</si>
  <si>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</si>
  <si>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</si>
  <si>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</si>
  <si>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</si>
  <si>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</si>
  <si>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</si>
  <si>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</si>
  <si>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</si>
  <si>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</si>
  <si>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</si>
  <si>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</si>
  <si>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</si>
  <si>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</si>
  <si>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</si>
  <si>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</si>
  <si>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</si>
  <si>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</si>
  <si>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</si>
  <si>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</si>
  <si>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</si>
  <si>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</si>
  <si>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</si>
  <si>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</si>
  <si>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</si>
  <si>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</si>
  <si>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</si>
  <si>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</si>
  <si>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</si>
  <si>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</si>
  <si>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</si>
  <si>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</si>
  <si>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</si>
  <si>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</si>
  <si>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</si>
  <si>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</si>
  <si>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</si>
  <si>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</si>
  <si>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</si>
  <si>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</si>
  <si>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</si>
  <si>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</si>
  <si>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</si>
  <si>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</si>
  <si>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</si>
  <si>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</si>
  <si>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</si>
  <si>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</si>
  <si>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</si>
  <si>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</si>
  <si>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</si>
  <si>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</si>
  <si>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</si>
  <si>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</si>
  <si>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</si>
  <si>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</si>
  <si>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</si>
  <si>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</si>
  <si>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</si>
  <si>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</si>
  <si>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</si>
  <si>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</si>
  <si>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</si>
  <si>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</si>
  <si>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</si>
  <si>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</si>
  <si>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</si>
  <si>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</si>
  <si>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</si>
  <si>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</si>
  <si>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</si>
  <si>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</si>
  <si>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</si>
  <si>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</si>
  <si>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</si>
  <si>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</si>
  <si>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</si>
  <si>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</si>
  <si>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</si>
  <si>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</si>
  <si>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</si>
  <si>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</si>
  <si>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</si>
  <si>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</si>
  <si>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</si>
  <si>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</si>
  <si>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</si>
  <si>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</si>
  <si>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</si>
  <si>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</si>
  <si>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</si>
  <si>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</si>
  <si>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</si>
  <si>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</si>
  <si>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</si>
  <si>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</si>
  <si>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</si>
  <si>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</si>
  <si>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</si>
  <si>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</si>
  <si>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</si>
  <si>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</si>
  <si>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</si>
  <si>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</si>
  <si>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</si>
  <si>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</si>
  <si>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</si>
  <si>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</si>
  <si>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</si>
  <si>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</si>
  <si>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</si>
  <si>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</si>
  <si>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</si>
  <si>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</si>
  <si>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</si>
  <si>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</si>
  <si>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</si>
  <si>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</si>
  <si>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</si>
  <si>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</si>
  <si>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</si>
  <si>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</si>
  <si>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</si>
  <si>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</si>
  <si>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</si>
  <si>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</si>
  <si>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</si>
  <si>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</si>
  <si>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</si>
  <si>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</si>
  <si>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</si>
  <si>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</si>
  <si>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</si>
  <si>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</si>
  <si>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</si>
  <si>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</si>
  <si>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</si>
  <si>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</si>
  <si>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</si>
  <si>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</si>
  <si>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</si>
  <si>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</si>
  <si>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</si>
  <si>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</si>
  <si>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</si>
  <si>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</si>
  <si>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</si>
  <si>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</si>
  <si>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</si>
  <si>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</si>
  <si>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</si>
  <si>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</si>
  <si>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</si>
  <si>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</si>
  <si>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</si>
  <si>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</si>
  <si>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</si>
  <si>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</si>
  <si>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</si>
  <si>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</si>
  <si>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</si>
  <si>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</si>
  <si>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</si>
  <si>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</si>
  <si>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</si>
  <si>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</si>
  <si>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</si>
  <si>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</si>
  <si>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</si>
  <si>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</si>
  <si>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</si>
  <si>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</si>
  <si>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</si>
  <si>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</si>
  <si>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</si>
  <si>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</si>
  <si>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</si>
  <si>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</si>
  <si>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</si>
  <si>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</si>
  <si>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</si>
  <si>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</si>
  <si>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</si>
  <si>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</si>
  <si>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</si>
  <si>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</si>
  <si>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</si>
  <si>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</si>
  <si>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</si>
  <si>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</si>
  <si>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</si>
  <si>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</si>
  <si>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</si>
  <si>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</si>
  <si>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</si>
  <si>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</si>
  <si>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</si>
  <si>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</si>
  <si>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</si>
  <si>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</si>
  <si>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</si>
  <si>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</si>
  <si>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</si>
  <si>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</si>
  <si>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</si>
  <si>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</si>
  <si>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</si>
  <si>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</si>
  <si>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</si>
  <si>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</si>
  <si>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</si>
  <si>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</si>
  <si>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</si>
  <si>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</si>
  <si>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</si>
  <si>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</si>
  <si>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</si>
  <si>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</si>
  <si>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</si>
  <si>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</si>
  <si>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</si>
  <si>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</si>
  <si>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</si>
  <si>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</si>
  <si>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</si>
  <si>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</si>
  <si>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</si>
  <si>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</si>
  <si>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</si>
  <si>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</si>
  <si>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</si>
  <si>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</si>
  <si>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</si>
  <si>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</si>
  <si>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</si>
  <si>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</si>
  <si>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</si>
  <si>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</si>
  <si>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</si>
  <si>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</si>
  <si>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</si>
  <si>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</si>
  <si>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</si>
  <si>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</si>
  <si>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</si>
  <si>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</si>
  <si>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</si>
  <si>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</si>
  <si>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</si>
  <si>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</si>
  <si>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</si>
  <si>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</si>
  <si>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</si>
  <si>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</si>
  <si>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</si>
  <si>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</si>
  <si>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</si>
  <si>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</si>
  <si>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</si>
  <si>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</si>
  <si>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</si>
  <si>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</si>
  <si>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</si>
  <si>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</si>
  <si>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</si>
  <si>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</si>
  <si>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</si>
  <si>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</si>
  <si>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</si>
  <si>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</si>
  <si>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</si>
  <si>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</si>
  <si>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</si>
  <si>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</si>
  <si>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</si>
  <si>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</si>
  <si>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</si>
  <si>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</si>
  <si>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</si>
  <si>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</si>
  <si>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</si>
  <si>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</si>
  <si>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</si>
  <si>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</si>
  <si>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</si>
  <si>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</si>
  <si>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</si>
  <si>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</si>
  <si>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</si>
  <si>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</si>
  <si>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</si>
  <si>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</si>
  <si>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</si>
  <si>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</si>
  <si>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</si>
  <si>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</si>
  <si>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</si>
  <si>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</si>
  <si>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</si>
  <si>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</si>
  <si>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</si>
  <si>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</si>
  <si>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</si>
  <si>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</si>
  <si>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</si>
  <si>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</si>
  <si>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</si>
  <si>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</si>
  <si>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</si>
  <si>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</si>
  <si>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</si>
  <si>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</si>
  <si>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</si>
  <si>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</si>
  <si>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</si>
  <si>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</si>
  <si>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</si>
  <si>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</si>
  <si>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</si>
  <si>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</si>
  <si>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</si>
  <si>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</si>
  <si>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</si>
  <si>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</si>
  <si>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</si>
  <si>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</si>
  <si>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</si>
  <si>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</si>
  <si>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</si>
  <si>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</si>
  <si>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</si>
  <si>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</si>
  <si>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</si>
  <si>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</si>
  <si>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</si>
  <si>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</si>
  <si>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</si>
  <si>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</si>
  <si>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</si>
  <si>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</si>
  <si>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</si>
  <si>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</si>
  <si>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</si>
  <si>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</si>
  <si>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</si>
  <si>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</si>
  <si>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</si>
  <si>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</si>
  <si>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</si>
  <si>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</si>
  <si>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</si>
  <si>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</si>
  <si>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</si>
  <si>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</si>
  <si>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</si>
  <si>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</si>
  <si>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</si>
  <si>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</si>
  <si>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</si>
  <si>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</si>
  <si>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</si>
  <si>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</si>
  <si>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</si>
  <si>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</si>
  <si>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</si>
  <si>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</si>
  <si>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</si>
  <si>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</si>
  <si>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</si>
  <si>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</si>
  <si>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</si>
  <si>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</si>
  <si>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</si>
  <si>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</si>
  <si>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</si>
  <si>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</si>
  <si>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</si>
  <si>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</si>
  <si>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</si>
  <si>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</si>
  <si>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</si>
  <si>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</si>
  <si>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</si>
  <si>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</si>
  <si>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</si>
  <si>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</si>
  <si>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</si>
  <si>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</si>
  <si>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</si>
  <si>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</si>
  <si>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</si>
  <si>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</si>
  <si>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</si>
  <si>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</si>
  <si>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</si>
  <si>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</si>
  <si>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</si>
  <si>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</si>
  <si>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</si>
  <si>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</si>
  <si>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</si>
  <si>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</si>
  <si>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</si>
  <si>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</si>
  <si>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</si>
  <si>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</si>
  <si>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</si>
  <si>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</si>
  <si>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</si>
  <si>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</si>
  <si>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</si>
  <si>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</si>
  <si>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</si>
  <si>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</si>
  <si>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</si>
  <si>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</si>
  <si>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</si>
  <si>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</si>
  <si>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</si>
  <si>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</si>
  <si>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</si>
  <si>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</si>
  <si>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</si>
  <si>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</si>
  <si>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</si>
  <si>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</si>
  <si>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</si>
  <si>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</si>
  <si>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</si>
  <si>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</si>
  <si>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</si>
  <si>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</si>
  <si>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</si>
  <si>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</si>
  <si>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</si>
  <si>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</si>
  <si>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</si>
  <si>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</si>
  <si>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</si>
  <si>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</si>
  <si>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</si>
  <si>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</si>
  <si>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</si>
  <si>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</si>
  <si>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</si>
  <si>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</si>
  <si>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</si>
  <si>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</si>
  <si>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</si>
  <si>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</si>
  <si>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</si>
  <si>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</si>
  <si>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</si>
  <si>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</si>
  <si>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</si>
  <si>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</si>
  <si>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</si>
  <si>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</si>
  <si>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</si>
  <si>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</si>
  <si>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</si>
  <si>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</si>
  <si>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</si>
  <si>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</si>
  <si>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</si>
  <si>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</si>
  <si>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</si>
  <si>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</si>
  <si>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</si>
  <si>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</si>
  <si>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</si>
  <si>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</si>
  <si>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</si>
  <si>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</si>
  <si>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</si>
  <si>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</si>
  <si>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</si>
  <si>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</si>
  <si>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</si>
  <si>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</si>
  <si>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</si>
  <si>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</si>
  <si>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</si>
  <si>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</si>
  <si>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</si>
  <si>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</si>
  <si>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</si>
  <si>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</si>
  <si>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</si>
  <si>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</si>
  <si>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</si>
  <si>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</si>
  <si>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</si>
  <si>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</si>
  <si>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</si>
  <si>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</si>
  <si>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</si>
  <si>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</si>
  <si>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</si>
  <si>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</si>
  <si>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</si>
  <si>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</si>
  <si>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</si>
  <si>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</si>
  <si>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</si>
  <si>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</si>
  <si>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</si>
  <si>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</si>
  <si>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</si>
  <si>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</si>
  <si>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</si>
  <si>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</si>
  <si>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</si>
  <si>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</si>
  <si>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</si>
  <si>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</si>
  <si>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</si>
  <si>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</si>
  <si>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</si>
  <si>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</si>
  <si>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</si>
  <si>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</si>
  <si>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</si>
  <si>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</si>
  <si>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</si>
  <si>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</si>
  <si>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</si>
  <si>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</si>
  <si>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</si>
  <si>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</si>
  <si>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</si>
  <si>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</si>
  <si>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</si>
  <si>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</si>
  <si>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</si>
  <si>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</si>
  <si>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</si>
  <si>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</si>
  <si>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</si>
  <si>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</si>
  <si>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</si>
  <si>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</si>
  <si>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</si>
  <si>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</si>
  <si>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</si>
  <si>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</si>
  <si>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</si>
  <si>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</si>
  <si>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</si>
  <si>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</si>
  <si>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</si>
  <si>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</si>
  <si>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</si>
  <si>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</si>
  <si>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</si>
  <si>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</si>
  <si>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</si>
  <si>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</si>
  <si>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</si>
  <si>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</si>
  <si>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</si>
  <si>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</si>
  <si>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</si>
  <si>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</si>
  <si>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</si>
  <si>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</si>
  <si>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</si>
  <si>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</si>
  <si>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</si>
  <si>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</si>
  <si>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</si>
  <si>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</si>
  <si>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</si>
  <si>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</si>
  <si>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</si>
  <si>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</si>
  <si>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</si>
  <si>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</si>
  <si>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</si>
  <si>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</si>
  <si>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</si>
  <si>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</si>
  <si>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</si>
  <si>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</si>
  <si>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</si>
  <si>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</si>
  <si>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</si>
  <si>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</si>
  <si>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</si>
  <si>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</si>
  <si>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</si>
  <si>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</si>
  <si>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</si>
  <si>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</si>
  <si>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</si>
  <si>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</si>
  <si>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</si>
  <si>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</si>
  <si>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</si>
  <si>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</si>
  <si>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</si>
  <si>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</si>
  <si>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</si>
  <si>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</si>
  <si>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</si>
  <si>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</si>
  <si>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</si>
  <si>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</si>
  <si>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</si>
  <si>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</si>
  <si>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</si>
  <si>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</si>
  <si>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</si>
  <si>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</si>
  <si>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</si>
  <si>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</si>
  <si>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</si>
  <si>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</si>
  <si>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</si>
  <si>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</si>
  <si>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</si>
  <si>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</si>
  <si>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</si>
  <si>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</si>
  <si>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</si>
  <si>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</si>
  <si>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</si>
  <si>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</si>
  <si>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</si>
  <si>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</si>
  <si>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</si>
  <si>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</si>
  <si>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</si>
  <si>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</si>
  <si>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</si>
  <si>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</si>
  <si>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</si>
  <si>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</si>
  <si>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</si>
  <si>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</si>
  <si>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</si>
  <si>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</si>
  <si>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</si>
  <si>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</si>
  <si>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</si>
  <si>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</si>
  <si>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</si>
  <si>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</si>
  <si>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</si>
  <si>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</si>
  <si>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</si>
  <si>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</si>
  <si>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</si>
  <si>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</si>
  <si>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</si>
  <si>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</si>
  <si>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</si>
  <si>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</si>
  <si>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</si>
  <si>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</si>
  <si>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</si>
  <si>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</si>
  <si>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</si>
  <si>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</si>
  <si>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</si>
  <si>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</si>
  <si>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</si>
  <si>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</si>
  <si>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</si>
  <si>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</si>
  <si>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</si>
  <si>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</si>
  <si>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</si>
  <si>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</si>
  <si>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</si>
  <si>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</si>
  <si>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</si>
  <si>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</si>
  <si>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</si>
  <si>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</si>
  <si>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</si>
  <si>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</si>
  <si>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</si>
  <si>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</si>
  <si>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</si>
  <si>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</si>
  <si>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</si>
  <si>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</si>
  <si>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</si>
  <si>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</si>
  <si>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</si>
  <si>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</si>
  <si>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</si>
  <si>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</si>
  <si>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</si>
  <si>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</si>
  <si>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</si>
  <si>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</si>
  <si>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</si>
  <si>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</si>
  <si>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</si>
  <si>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</si>
  <si>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</si>
  <si>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</si>
  <si>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</si>
  <si>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</si>
  <si>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</si>
  <si>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</si>
  <si>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</si>
  <si>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</si>
  <si>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</si>
  <si>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</si>
  <si>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</si>
  <si>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</si>
  <si>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</si>
  <si>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</si>
  <si>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</si>
  <si>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</si>
  <si>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</si>
  <si>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</si>
  <si>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</si>
  <si>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</si>
  <si>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</si>
  <si>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</si>
  <si>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</si>
  <si>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</si>
  <si>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</si>
  <si>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</si>
  <si>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</si>
  <si>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</si>
  <si>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</si>
  <si>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</si>
  <si>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</si>
  <si>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</si>
  <si>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</si>
  <si>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</si>
  <si>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</si>
  <si>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</si>
  <si>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</si>
  <si>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</si>
  <si>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</si>
  <si>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</si>
  <si>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</si>
  <si>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</si>
  <si>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</si>
  <si>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</si>
  <si>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</si>
  <si>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</si>
  <si>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</si>
  <si>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</si>
  <si>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</si>
  <si>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</si>
  <si>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</si>
  <si>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</si>
  <si>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</si>
  <si>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</si>
  <si>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</si>
  <si>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</si>
  <si>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</si>
  <si>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</si>
  <si>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</si>
  <si>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</si>
  <si>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</si>
  <si>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</si>
  <si>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</si>
  <si>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</si>
  <si>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</si>
  <si>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</si>
  <si>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</si>
  <si>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</si>
  <si>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</si>
  <si>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</si>
  <si>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</si>
  <si>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</si>
  <si>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</si>
  <si>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</si>
  <si>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</si>
  <si>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</si>
  <si>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</si>
  <si>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</si>
  <si>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</si>
  <si>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</si>
  <si>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</si>
  <si>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</si>
  <si>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</si>
  <si>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</si>
  <si>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</si>
  <si>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</si>
  <si>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</si>
  <si>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</si>
  <si>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</si>
  <si>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</si>
  <si>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</si>
  <si>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</si>
  <si>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</si>
  <si>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</si>
  <si>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</si>
  <si>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</si>
  <si>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</si>
  <si>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</si>
  <si>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</si>
  <si>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</si>
  <si>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</si>
  <si>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</si>
  <si>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</si>
  <si>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</si>
  <si>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</si>
  <si>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</si>
  <si>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</si>
  <si>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</si>
  <si>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</si>
  <si>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</si>
  <si>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</si>
  <si>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</si>
  <si>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</si>
  <si>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</si>
  <si>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</si>
  <si>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</si>
  <si>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</si>
  <si>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</si>
  <si>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</si>
  <si>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</si>
  <si>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</si>
  <si>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</si>
  <si>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</si>
  <si>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</si>
  <si>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</si>
  <si>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</si>
  <si>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</si>
  <si>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</si>
  <si>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</si>
  <si>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</si>
  <si>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</si>
  <si>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</si>
  <si>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</si>
  <si>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</si>
  <si>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</si>
  <si>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</si>
  <si>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</si>
  <si>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</si>
  <si>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</si>
  <si>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</si>
  <si>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</si>
  <si>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</si>
  <si>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</si>
  <si>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</si>
  <si>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</si>
  <si>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</si>
  <si>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</si>
  <si>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</si>
  <si>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</si>
  <si>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</si>
  <si>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</si>
  <si>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</si>
  <si>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</si>
  <si>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</si>
  <si>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</si>
  <si>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</si>
  <si>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</si>
  <si>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</si>
  <si>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</si>
  <si>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</si>
  <si>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</si>
  <si>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</si>
  <si>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</si>
  <si>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</si>
  <si>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</si>
  <si>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</si>
  <si>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</si>
  <si>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</si>
  <si>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</si>
  <si>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</si>
  <si>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</si>
  <si>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</si>
  <si>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</si>
  <si>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</si>
  <si>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</si>
  <si>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</si>
  <si>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</si>
  <si>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</si>
  <si>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</si>
  <si>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</si>
  <si>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</si>
  <si>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</si>
  <si>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</si>
  <si>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</si>
  <si>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</si>
  <si>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</si>
  <si>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</si>
  <si>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</si>
  <si>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</si>
  <si>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</si>
  <si>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</si>
  <si>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</si>
  <si>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</si>
  <si>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</si>
  <si>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</si>
  <si>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</si>
  <si>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</si>
  <si>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</si>
  <si>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</si>
  <si>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</si>
  <si>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</si>
  <si>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</si>
  <si>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</si>
  <si>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</si>
  <si>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</si>
  <si>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</si>
  <si>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</si>
  <si>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</si>
  <si>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</si>
  <si>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</si>
  <si>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</si>
  <si>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</si>
  <si>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</si>
  <si>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</si>
  <si>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</si>
  <si>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</si>
  <si>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</si>
  <si>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</si>
  <si>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</si>
  <si>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</si>
  <si>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</si>
  <si>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</si>
  <si>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</si>
  <si>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</si>
  <si>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</si>
  <si>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</si>
  <si>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</si>
  <si>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</si>
  <si>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</si>
  <si>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</si>
  <si>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</si>
  <si>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</si>
  <si>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</si>
  <si>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</si>
  <si>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</si>
  <si>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</si>
  <si>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</si>
  <si>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</si>
  <si>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</si>
  <si>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</si>
  <si>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</si>
  <si>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</si>
  <si>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</si>
  <si>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</si>
  <si>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</si>
  <si>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</si>
  <si>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</si>
  <si>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</si>
  <si>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</si>
  <si>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</si>
  <si>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</si>
  <si>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</si>
  <si>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</si>
  <si>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</si>
  <si>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</si>
  <si>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</si>
  <si>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</si>
  <si>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</si>
  <si>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</si>
  <si>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</si>
  <si>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</si>
  <si>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</si>
  <si>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</si>
  <si>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</si>
  <si>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</si>
  <si>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</si>
  <si>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</si>
  <si>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</si>
  <si>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</si>
  <si>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</si>
  <si>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</si>
  <si>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</si>
  <si>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</si>
  <si>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</si>
  <si>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</si>
  <si>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</si>
  <si>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</si>
  <si>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</si>
  <si>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</si>
  <si>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</si>
  <si>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</si>
  <si>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</si>
  <si>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</si>
  <si>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</si>
  <si>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</si>
  <si>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</si>
  <si>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</si>
  <si>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</si>
  <si>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</si>
  <si>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</si>
  <si>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</si>
  <si>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</si>
  <si>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</si>
  <si>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</si>
  <si>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</si>
  <si>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</si>
  <si>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</si>
  <si>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</si>
  <si>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</si>
  <si>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</si>
  <si>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</si>
  <si>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</si>
  <si>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</si>
  <si>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</si>
  <si>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</si>
  <si>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</si>
  <si>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</si>
  <si>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</si>
  <si>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</si>
  <si>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</si>
  <si>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</si>
  <si>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</si>
  <si>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</si>
  <si>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</si>
  <si>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</si>
  <si>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</si>
  <si>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</si>
  <si>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</si>
  <si>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</si>
  <si>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</si>
  <si>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</si>
  <si>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</si>
  <si>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</si>
  <si>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</si>
  <si>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</si>
  <si>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</si>
  <si>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</si>
  <si>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</si>
  <si>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</si>
  <si>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</si>
  <si>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</si>
  <si>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</si>
  <si>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</si>
  <si>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</si>
  <si>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</si>
  <si>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</si>
  <si>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</si>
  <si>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</si>
  <si>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</si>
  <si>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</si>
  <si>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</si>
  <si>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</si>
  <si>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</si>
  <si>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</si>
  <si>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</si>
  <si>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</si>
  <si>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</si>
  <si>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</si>
  <si>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</si>
  <si>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</si>
  <si>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</si>
  <si>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</si>
  <si>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</si>
  <si>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</si>
  <si>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</si>
  <si>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</si>
  <si>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</si>
  <si>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</si>
  <si>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</si>
  <si>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</si>
  <si>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</si>
  <si>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</si>
  <si>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</si>
  <si>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</si>
  <si>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</si>
  <si>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</si>
  <si>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</si>
  <si>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</si>
  <si>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</si>
  <si>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</si>
  <si>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</si>
  <si>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</si>
  <si>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</si>
  <si>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</si>
  <si>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</si>
  <si>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</si>
  <si>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</si>
  <si>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</si>
  <si>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</si>
  <si>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</si>
  <si>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</si>
  <si>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</si>
  <si>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</si>
  <si>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</si>
  <si>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</si>
  <si>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</si>
  <si>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</si>
  <si>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</si>
  <si>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</si>
  <si>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</si>
  <si>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</si>
  <si>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</si>
  <si>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</si>
  <si>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</si>
  <si>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</si>
  <si>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</si>
  <si>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</si>
  <si>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</si>
  <si>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</si>
  <si>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</si>
  <si>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</si>
  <si>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</si>
  <si>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</si>
  <si>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</si>
  <si>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</si>
  <si>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</si>
  <si>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</si>
  <si>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</si>
  <si>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</si>
  <si>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</si>
  <si>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</si>
  <si>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</si>
  <si>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</si>
  <si>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</si>
  <si>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</si>
  <si>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</si>
  <si>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</si>
  <si>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</si>
  <si>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</si>
  <si>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</si>
  <si>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</si>
  <si>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</si>
  <si>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</si>
  <si>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</si>
  <si>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</si>
  <si>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</si>
  <si>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</si>
  <si>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</si>
  <si>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</si>
  <si>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</si>
  <si>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</si>
  <si>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</si>
  <si>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</si>
  <si>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</si>
  <si>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</si>
  <si>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</si>
  <si>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</si>
  <si>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</si>
  <si>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</si>
  <si>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</si>
  <si>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</si>
  <si>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</si>
  <si>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</si>
  <si>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</si>
  <si>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</si>
  <si>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</si>
  <si>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</si>
  <si>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</si>
  <si>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</si>
  <si>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</si>
  <si>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</si>
  <si>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</si>
  <si>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</si>
  <si>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</si>
  <si>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</si>
  <si>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</si>
  <si>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</si>
  <si>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</si>
  <si>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</si>
  <si>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</si>
  <si>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</si>
  <si>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</si>
  <si>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</si>
  <si>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</si>
  <si>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</si>
  <si>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</si>
  <si>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</si>
  <si>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</si>
  <si>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</si>
  <si>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</si>
  <si>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</si>
  <si>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</si>
  <si>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</si>
  <si>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</si>
  <si>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</si>
  <si>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</si>
  <si>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</si>
  <si>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</si>
  <si>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</si>
  <si>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</si>
  <si>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</si>
  <si>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</si>
  <si>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</si>
  <si>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</si>
  <si>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</si>
  <si>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</si>
  <si>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</si>
  <si>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</si>
  <si>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</si>
  <si>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</si>
  <si>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</si>
  <si>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</si>
  <si>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</si>
  <si>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</si>
  <si>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</si>
  <si>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</si>
  <si>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</si>
  <si>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</si>
  <si>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</si>
  <si>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</si>
  <si>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</si>
  <si>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</si>
  <si>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</si>
  <si>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</si>
  <si>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</si>
  <si>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</si>
  <si>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</si>
  <si>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</si>
  <si>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</si>
  <si>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</si>
  <si>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</si>
  <si>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</si>
  <si>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</si>
  <si>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</si>
  <si>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</si>
  <si>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</si>
  <si>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</si>
  <si>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</si>
  <si>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</si>
  <si>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</si>
  <si>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</si>
  <si>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</si>
  <si>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</si>
  <si>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</si>
  <si>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</si>
  <si>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</si>
  <si>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</si>
  <si>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</si>
  <si>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</si>
  <si>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</si>
  <si>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</si>
  <si>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</si>
  <si>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</si>
  <si>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</si>
  <si>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</si>
  <si>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</si>
  <si>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</si>
  <si>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</si>
  <si>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</si>
  <si>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</si>
  <si>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</si>
  <si>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</si>
  <si>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</si>
  <si>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</si>
  <si>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</si>
  <si>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</si>
  <si>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</si>
  <si>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</si>
  <si>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</si>
  <si>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</si>
  <si>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</si>
  <si>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</si>
  <si>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</si>
  <si>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</si>
  <si>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</si>
  <si>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</si>
  <si>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</si>
  <si>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</si>
  <si>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</si>
  <si>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</si>
  <si>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</si>
  <si>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</si>
  <si>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</si>
  <si>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</si>
  <si>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</si>
  <si>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</si>
  <si>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</si>
  <si>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</si>
  <si>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</si>
  <si>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</si>
  <si>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</si>
  <si>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</si>
  <si>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</si>
  <si>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</si>
  <si>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</si>
  <si>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</si>
  <si>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</si>
  <si>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</si>
  <si>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</si>
  <si>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</si>
  <si>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</si>
  <si>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</si>
  <si>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</si>
  <si>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</si>
  <si>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</si>
  <si>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</si>
  <si>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</si>
  <si>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</si>
  <si>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</si>
  <si>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</si>
  <si>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</si>
  <si>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</si>
  <si>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</si>
  <si>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</si>
  <si>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</si>
  <si>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</si>
  <si>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</si>
  <si>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</si>
  <si>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</si>
  <si>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</si>
  <si>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</si>
  <si>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</si>
  <si>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</si>
  <si>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</si>
  <si>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</si>
  <si>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</si>
  <si>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</si>
  <si>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</si>
  <si>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</si>
  <si>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</si>
  <si>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</si>
  <si>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</si>
  <si>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</si>
  <si>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</si>
  <si>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</si>
  <si>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</si>
  <si>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</si>
  <si>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</si>
  <si>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</si>
  <si>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</si>
  <si>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</si>
  <si>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</si>
  <si>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</si>
  <si>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</si>
  <si>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</si>
  <si>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</si>
  <si>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</si>
  <si>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</si>
  <si>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</si>
  <si>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</si>
  <si>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</si>
  <si>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</si>
  <si>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</si>
  <si>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</si>
  <si>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</si>
  <si>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</si>
  <si>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</si>
  <si>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</si>
  <si>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</si>
  <si>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</si>
  <si>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</si>
  <si>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</si>
  <si>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</si>
  <si>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</si>
  <si>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</si>
  <si>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</si>
  <si>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</si>
  <si>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</si>
  <si>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</si>
  <si>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</si>
  <si>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</si>
  <si>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</si>
  <si>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</si>
  <si>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</si>
  <si>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</si>
  <si>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</si>
  <si>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</si>
  <si>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</si>
  <si>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</si>
  <si>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</si>
  <si>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</si>
  <si>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</si>
  <si>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</si>
  <si>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</si>
  <si>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</si>
  <si>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</si>
  <si>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</si>
  <si>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</si>
  <si>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</si>
  <si>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</si>
  <si>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</si>
  <si>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</si>
  <si>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</si>
  <si>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</si>
  <si>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</si>
  <si>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</si>
  <si>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</si>
  <si>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</si>
  <si>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</si>
  <si>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</si>
  <si>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</si>
  <si>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</si>
  <si>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</si>
  <si>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</si>
  <si>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</si>
  <si>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</si>
  <si>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</si>
  <si>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</si>
  <si>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</si>
  <si>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</si>
  <si>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</si>
  <si>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</si>
  <si>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</si>
  <si>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</si>
  <si>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</si>
  <si>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</si>
  <si>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</si>
  <si>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</si>
  <si>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</si>
  <si>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</si>
  <si>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</si>
  <si>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</si>
  <si>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</si>
  <si>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</si>
  <si>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</si>
  <si>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</si>
  <si>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</si>
  <si>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</si>
  <si>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</si>
  <si>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</si>
  <si>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</si>
  <si>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</si>
  <si>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</si>
  <si>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</si>
  <si>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</si>
  <si>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</si>
  <si>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</si>
  <si>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</si>
  <si>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</si>
  <si>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</si>
  <si>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</si>
  <si>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</si>
  <si>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</si>
  <si>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</si>
  <si>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</si>
  <si>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</si>
  <si>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</si>
  <si>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</si>
  <si>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</si>
  <si>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</si>
  <si>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</si>
  <si>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</si>
  <si>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</si>
  <si>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</si>
  <si>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</si>
  <si>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</si>
  <si>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</si>
  <si>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</si>
  <si>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</si>
  <si>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</si>
  <si>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</si>
  <si>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</si>
  <si>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</si>
  <si>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</si>
  <si>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</si>
  <si>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</si>
  <si>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</si>
  <si>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</si>
  <si>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</si>
  <si>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</si>
  <si>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</si>
  <si>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</si>
  <si>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</si>
  <si>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</si>
  <si>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</si>
  <si>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</si>
  <si>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</si>
  <si>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</si>
  <si>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</si>
  <si>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</si>
  <si>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</si>
  <si>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</si>
  <si>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</si>
  <si>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</si>
  <si>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</si>
  <si>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</si>
  <si>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</si>
  <si>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</si>
  <si>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</si>
  <si>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</si>
  <si>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</si>
  <si>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</si>
  <si>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</si>
  <si>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</si>
  <si>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</si>
  <si>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</si>
  <si>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</si>
  <si>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</si>
  <si>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</si>
  <si>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</si>
  <si>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</si>
  <si>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</si>
  <si>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</si>
  <si>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</si>
  <si>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</si>
  <si>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</si>
  <si>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</si>
  <si>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</si>
  <si>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</si>
  <si>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</si>
  <si>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</si>
  <si>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</si>
  <si>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</si>
  <si>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</si>
  <si>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</si>
  <si>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</si>
  <si>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</si>
  <si>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</si>
  <si>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</si>
  <si>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</si>
  <si>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</si>
  <si>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</si>
  <si>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</si>
  <si>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</si>
  <si>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</si>
  <si>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</si>
  <si>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</si>
  <si>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</si>
  <si>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</si>
  <si>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</si>
  <si>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</si>
  <si>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</si>
  <si>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</si>
  <si>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</si>
  <si>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</si>
  <si>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</si>
  <si>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</si>
  <si>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</si>
  <si>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</si>
  <si>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</si>
  <si>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</si>
  <si>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</si>
  <si>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</si>
  <si>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</si>
  <si>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</si>
  <si>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</si>
  <si>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</si>
  <si>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</si>
  <si>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</si>
  <si>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</si>
  <si>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</si>
  <si>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</si>
  <si>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</si>
  <si>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</si>
  <si>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</si>
  <si>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</si>
  <si>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</si>
  <si>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</si>
  <si>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</si>
  <si>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</si>
  <si>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</si>
  <si>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</si>
  <si>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</si>
  <si>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</si>
  <si>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</si>
  <si>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</si>
  <si>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</si>
  <si>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</si>
  <si>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</si>
  <si>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</si>
  <si>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</si>
  <si>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</si>
  <si>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</si>
  <si>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</si>
  <si>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</si>
  <si>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</si>
  <si>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</si>
  <si>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</si>
  <si>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</si>
  <si>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</si>
  <si>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</si>
  <si>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</si>
  <si>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</si>
  <si>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</si>
  <si>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</si>
  <si>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</si>
  <si>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</si>
  <si>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</si>
  <si>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</si>
  <si>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</si>
  <si>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</si>
  <si>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</si>
  <si>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</si>
  <si>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</si>
  <si>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</si>
  <si>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</si>
  <si>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</si>
  <si>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</si>
  <si>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</si>
  <si>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</si>
  <si>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</si>
  <si>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</si>
  <si>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</si>
  <si>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</si>
  <si>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</si>
  <si>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</si>
  <si>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</si>
  <si>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</si>
  <si>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</si>
  <si>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</si>
  <si>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</si>
  <si>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</si>
  <si>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</si>
  <si>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</si>
  <si>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</si>
  <si>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</si>
  <si>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</si>
  <si>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</si>
  <si>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</si>
  <si>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</si>
  <si>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</si>
  <si>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</si>
  <si>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</si>
  <si>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</si>
  <si>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</si>
  <si>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</si>
  <si>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</si>
  <si>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</si>
  <si>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</si>
  <si>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</si>
  <si>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</si>
  <si>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</si>
  <si>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</si>
  <si>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</si>
  <si>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</si>
  <si>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</si>
  <si>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</si>
  <si>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</si>
  <si>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</si>
  <si>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</si>
  <si>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</si>
  <si>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</si>
  <si>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</si>
  <si>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</si>
  <si>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</si>
  <si>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</si>
  <si>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</si>
  <si>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</si>
  <si>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</si>
  <si>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</si>
  <si>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</si>
  <si>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</si>
  <si>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</si>
  <si>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</si>
  <si>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</si>
  <si>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</si>
  <si>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</si>
  <si>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</si>
  <si>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</si>
  <si>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</si>
  <si>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</si>
  <si>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</si>
  <si>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</si>
  <si>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</si>
  <si>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</si>
  <si>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</si>
  <si>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</si>
  <si>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</si>
  <si>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</si>
  <si>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</si>
  <si>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</si>
  <si>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</si>
  <si>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</si>
  <si>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</si>
  <si>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</si>
  <si>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</si>
  <si>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</si>
  <si>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</si>
  <si>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</si>
  <si>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</si>
  <si>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</si>
  <si>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</si>
  <si>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</si>
  <si>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</si>
  <si>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</si>
  <si>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</si>
  <si>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</si>
  <si>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</si>
  <si>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</si>
  <si>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</si>
  <si>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</si>
  <si>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</si>
  <si>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</si>
  <si>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</si>
  <si>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</si>
  <si>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</si>
  <si>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</si>
  <si>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</si>
  <si>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</si>
  <si>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</si>
  <si>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</si>
  <si>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</si>
  <si>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</si>
  <si>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</si>
  <si>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</si>
  <si>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</si>
  <si>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</si>
  <si>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</si>
  <si>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</si>
  <si>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</si>
  <si>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</si>
  <si>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</si>
  <si>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</si>
  <si>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</si>
  <si>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</si>
  <si>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</si>
  <si>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</si>
  <si>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</si>
  <si>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</si>
  <si>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</si>
  <si>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</si>
  <si>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</si>
  <si>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</si>
  <si>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</si>
  <si>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</si>
  <si>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</si>
  <si>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</si>
  <si>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</si>
  <si>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</si>
  <si>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</si>
  <si>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</si>
  <si>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</si>
  <si>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</si>
  <si>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</si>
  <si>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</si>
  <si>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</si>
  <si>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</si>
  <si>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</si>
  <si>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</si>
  <si>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</si>
  <si>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</si>
  <si>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</si>
  <si>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</si>
  <si>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</si>
  <si>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</si>
  <si>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</si>
  <si>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</si>
  <si>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</si>
  <si>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</si>
  <si>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</si>
  <si>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</si>
  <si>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</si>
  <si>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</si>
  <si>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</si>
  <si>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</si>
  <si>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</si>
  <si>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</si>
  <si>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</si>
  <si>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</si>
  <si>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</si>
  <si>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</si>
  <si>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</si>
  <si>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</si>
  <si>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</si>
  <si>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</si>
  <si>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</si>
  <si>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</si>
  <si>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</si>
  <si>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</si>
  <si>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</si>
  <si>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</si>
  <si>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</si>
  <si>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</si>
  <si>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</si>
  <si>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</si>
  <si>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</si>
  <si>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</si>
  <si>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</si>
  <si>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</si>
  <si>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</si>
  <si>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</si>
  <si>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</si>
  <si>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</si>
  <si>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</si>
  <si>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</si>
  <si>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</si>
  <si>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</si>
  <si>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</si>
  <si>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</si>
  <si>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</si>
  <si>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</si>
  <si>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</si>
  <si>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</si>
  <si>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</si>
  <si>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</si>
  <si>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</si>
  <si>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</si>
  <si>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</si>
  <si>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</si>
  <si>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</si>
  <si>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</si>
  <si>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</si>
  <si>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</si>
  <si>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</si>
  <si>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</si>
  <si>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</si>
  <si>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</si>
  <si>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</si>
  <si>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</si>
  <si>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</si>
  <si>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</si>
  <si>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</si>
  <si>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</si>
  <si>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</si>
  <si>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</si>
  <si>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</si>
  <si>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</si>
  <si>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</si>
  <si>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</si>
  <si>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</si>
  <si>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</si>
  <si>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</si>
  <si>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</si>
  <si>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</si>
  <si>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</si>
  <si>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</si>
  <si>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</si>
  <si>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</si>
  <si>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</si>
  <si>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</si>
  <si>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</si>
  <si>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</si>
  <si>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</si>
  <si>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</si>
  <si>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</si>
  <si>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</si>
  <si>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</si>
  <si>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</si>
  <si>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</si>
  <si>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</si>
  <si>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</si>
  <si>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</si>
  <si>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</si>
  <si>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</si>
  <si>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</si>
  <si>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</si>
  <si>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</si>
  <si>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</si>
  <si>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</si>
  <si>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</si>
  <si>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</si>
  <si>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</si>
  <si>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</si>
  <si>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</si>
  <si>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</si>
  <si>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</si>
  <si>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</si>
  <si>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</si>
  <si>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</si>
  <si>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</si>
  <si>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</si>
  <si>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</si>
  <si>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</si>
  <si>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</si>
  <si>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</si>
  <si>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</si>
  <si>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</si>
  <si>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</si>
  <si>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</si>
  <si>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</si>
  <si>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</si>
  <si>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</si>
  <si>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</si>
  <si>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</si>
  <si>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</si>
  <si>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</si>
  <si>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</si>
  <si>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</si>
  <si>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</si>
  <si>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</si>
  <si>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</si>
  <si>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</si>
  <si>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</si>
  <si>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</si>
  <si>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</si>
  <si>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</si>
  <si>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</si>
  <si>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</si>
  <si>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</si>
  <si>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</si>
  <si>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</si>
  <si>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</si>
  <si>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</si>
  <si>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</si>
  <si>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</si>
  <si>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</si>
  <si>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</si>
  <si>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</si>
  <si>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</si>
  <si>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</si>
  <si>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</si>
  <si>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</si>
  <si>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</si>
  <si>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</si>
  <si>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</si>
  <si>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</si>
  <si>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</si>
  <si>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</si>
  <si>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</si>
  <si>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</si>
  <si>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</si>
  <si>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</si>
  <si>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</si>
  <si>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</si>
  <si>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</si>
  <si>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</si>
  <si>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</si>
  <si>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</si>
  <si>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</si>
  <si>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</si>
  <si>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</si>
  <si>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</si>
  <si>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</si>
  <si>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</si>
  <si>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</si>
  <si>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</si>
  <si>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</si>
  <si>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</si>
  <si>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</si>
  <si>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</si>
  <si>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</si>
  <si>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</si>
  <si>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</si>
  <si>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</si>
  <si>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</si>
  <si>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</si>
  <si>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</si>
  <si>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</si>
  <si>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</si>
  <si>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</si>
  <si>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</si>
  <si>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</si>
  <si>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</si>
  <si>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</si>
  <si>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</si>
  <si>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</si>
  <si>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</si>
  <si>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</si>
  <si>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</si>
  <si>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</si>
  <si>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</si>
  <si>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</si>
  <si>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</si>
  <si>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</si>
  <si>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</si>
  <si>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</si>
  <si>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</si>
  <si>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</si>
  <si>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</si>
  <si>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</si>
  <si>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</si>
  <si>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</si>
  <si>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</si>
  <si>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</si>
  <si>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</si>
  <si>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</si>
  <si>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</si>
  <si>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</si>
  <si>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</si>
  <si>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</si>
  <si>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</si>
  <si>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</si>
  <si>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</si>
  <si>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</si>
  <si>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</si>
  <si>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</si>
  <si>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</si>
  <si>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</si>
  <si>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</si>
  <si>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</si>
  <si>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</si>
  <si>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</si>
  <si>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</si>
  <si>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</si>
  <si>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</si>
  <si>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</si>
  <si>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</si>
  <si>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</si>
  <si>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</si>
  <si>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</si>
  <si>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</si>
  <si>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</si>
  <si>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</si>
  <si>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</si>
  <si>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</si>
  <si>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</si>
  <si>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</si>
  <si>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</si>
  <si>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</si>
  <si>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</si>
  <si>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</si>
  <si>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</si>
  <si>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</si>
  <si>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</si>
  <si>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</si>
  <si>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</si>
  <si>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</si>
  <si>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</si>
  <si>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</si>
  <si>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</si>
  <si>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</si>
  <si>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</si>
  <si>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</si>
  <si>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</si>
  <si>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</si>
  <si>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</si>
  <si>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</si>
  <si>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</si>
  <si>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</si>
  <si>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</si>
  <si>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</si>
  <si>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</si>
  <si>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</si>
  <si>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</si>
  <si>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</si>
  <si>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</si>
  <si>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</si>
  <si>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</si>
  <si>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</si>
  <si>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</si>
  <si>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</si>
  <si>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</si>
  <si>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</si>
  <si>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</si>
  <si>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</si>
  <si>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</si>
  <si>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</si>
  <si>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</si>
  <si>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</si>
  <si>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</si>
  <si>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</si>
  <si>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</si>
  <si>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</si>
  <si>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</si>
  <si>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</si>
  <si>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</si>
  <si>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</si>
  <si>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</si>
  <si>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</si>
  <si>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</si>
  <si>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</si>
  <si>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</si>
  <si>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</si>
  <si>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</si>
  <si>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</si>
  <si>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</si>
  <si>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</si>
  <si>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</si>
  <si>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</si>
  <si>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</si>
  <si>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</si>
  <si>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</si>
  <si>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</si>
  <si>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</si>
  <si>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</si>
  <si>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</si>
  <si>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</si>
  <si>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</si>
  <si>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</si>
  <si>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</si>
  <si>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</si>
  <si>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</si>
  <si>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</si>
  <si>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</si>
  <si>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</si>
  <si>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</si>
  <si>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</si>
  <si>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</si>
  <si>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</si>
  <si>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</si>
  <si>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</si>
  <si>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</si>
  <si>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</si>
  <si>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</si>
  <si>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</si>
  <si>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</si>
  <si>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</si>
  <si>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</si>
  <si>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</si>
  <si>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</si>
  <si>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</si>
  <si>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</si>
  <si>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</si>
  <si>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</si>
  <si>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</si>
  <si>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</si>
  <si>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</si>
  <si>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</si>
  <si>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</si>
  <si>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</si>
  <si>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</si>
  <si>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</si>
  <si>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</si>
  <si>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</si>
  <si>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</si>
  <si>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</si>
  <si>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</si>
  <si>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</si>
  <si>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</si>
  <si>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</si>
  <si>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</si>
  <si>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</si>
  <si>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</si>
  <si>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</si>
  <si>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</si>
  <si>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</si>
  <si>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</si>
  <si>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</si>
  <si>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</si>
  <si>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</si>
  <si>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</si>
  <si>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</si>
  <si>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</si>
  <si>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</si>
  <si>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</si>
  <si>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</si>
  <si>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</si>
  <si>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</si>
  <si>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</si>
  <si>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</si>
  <si>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</si>
  <si>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</si>
  <si>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</si>
  <si>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</si>
  <si>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</si>
  <si>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</si>
  <si>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</si>
  <si>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</si>
  <si>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</si>
  <si>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</si>
  <si>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</si>
  <si>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</si>
  <si>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</si>
  <si>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</si>
  <si>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</si>
  <si>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</si>
  <si>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</si>
  <si>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</si>
  <si>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</si>
  <si>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</si>
  <si>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</si>
  <si>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</si>
  <si>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</si>
  <si>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</si>
  <si>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</si>
  <si>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</si>
  <si>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</si>
  <si>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</si>
  <si>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</si>
  <si>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</si>
  <si>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</si>
  <si>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</si>
  <si>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</si>
  <si>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</si>
  <si>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</si>
  <si>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</si>
  <si>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</si>
  <si>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</si>
  <si>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</si>
  <si>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</si>
  <si>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</si>
  <si>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</si>
  <si>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</si>
  <si>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</si>
  <si>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</si>
  <si>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</si>
  <si>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</si>
  <si>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</si>
  <si>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</si>
  <si>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</si>
  <si>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</si>
  <si>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</si>
  <si>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</si>
  <si>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</si>
  <si>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</si>
  <si>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</si>
  <si>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</si>
  <si>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</si>
  <si>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</si>
  <si>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</si>
  <si>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</si>
  <si>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</si>
  <si>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</si>
  <si>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</si>
  <si>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</si>
  <si>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</si>
  <si>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</si>
  <si>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</si>
  <si>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</si>
  <si>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</si>
  <si>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</si>
  <si>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</si>
  <si>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</si>
  <si>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</si>
  <si>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</si>
  <si>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</si>
  <si>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</si>
  <si>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</si>
  <si>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</si>
  <si>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</si>
  <si>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</si>
  <si>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</si>
  <si>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</si>
  <si>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</si>
  <si>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</si>
  <si>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</si>
  <si>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</si>
  <si>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</si>
  <si>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</si>
  <si>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</si>
  <si>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</si>
  <si>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</si>
  <si>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</si>
  <si>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</si>
  <si>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</si>
  <si>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</si>
  <si>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</si>
  <si>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</si>
  <si>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</si>
  <si>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</si>
  <si>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</si>
  <si>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</si>
  <si>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</si>
  <si>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</si>
  <si>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</si>
  <si>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</si>
  <si>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</si>
  <si>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</si>
  <si>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</si>
  <si>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</si>
  <si>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</si>
  <si>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</si>
  <si>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</si>
  <si>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</si>
  <si>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</si>
  <si>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</si>
  <si>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</si>
  <si>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</si>
  <si>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</si>
  <si>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</si>
  <si>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</si>
  <si>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</si>
  <si>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</si>
  <si>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</si>
  <si>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</si>
  <si>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</si>
  <si>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</si>
  <si>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</si>
  <si>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</si>
  <si>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</si>
  <si>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</si>
  <si>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</si>
  <si>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</si>
  <si>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</si>
  <si>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</si>
  <si>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</si>
  <si>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</si>
  <si>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</si>
  <si>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</si>
  <si>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</si>
  <si>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</si>
  <si>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</si>
  <si>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</si>
  <si>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</si>
  <si>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</si>
  <si>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</si>
  <si>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</si>
  <si>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</si>
  <si>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</si>
  <si>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</si>
  <si>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</si>
  <si>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</si>
  <si>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</si>
  <si>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</si>
  <si>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</si>
  <si>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</si>
  <si>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</si>
  <si>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</si>
  <si>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</si>
  <si>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</si>
  <si>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</si>
  <si>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</si>
  <si>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</si>
  <si>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</si>
  <si>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</si>
  <si>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</si>
  <si>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</si>
  <si>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</si>
  <si>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</si>
  <si>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</si>
  <si>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</si>
  <si>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</si>
  <si>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</si>
  <si>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</si>
  <si>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</si>
  <si>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</si>
  <si>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</si>
  <si>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</si>
  <si>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</si>
  <si>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</si>
  <si>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</si>
  <si>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</si>
  <si>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</si>
  <si>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</si>
  <si>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</si>
  <si>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</si>
  <si>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</si>
  <si>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</si>
  <si>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</si>
  <si>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</si>
  <si>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</si>
  <si>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</si>
  <si>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</si>
  <si>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</si>
  <si>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</si>
  <si>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</si>
  <si>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</si>
  <si>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</si>
  <si>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</si>
  <si>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</si>
  <si>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</si>
  <si>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</si>
  <si>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</si>
  <si>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</si>
  <si>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</si>
  <si>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</si>
  <si>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</si>
  <si>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</si>
  <si>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</si>
  <si>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</si>
  <si>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</si>
  <si>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</si>
  <si>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</si>
  <si>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</si>
  <si>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</si>
  <si>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</si>
  <si>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</si>
  <si>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</si>
  <si>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</si>
  <si>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</si>
  <si>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</si>
  <si>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</si>
  <si>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</si>
  <si>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</si>
  <si>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</si>
  <si>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</si>
  <si>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</si>
  <si>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</si>
  <si>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</si>
  <si>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</si>
  <si>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</si>
  <si>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</si>
  <si>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</si>
  <si>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</si>
  <si>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</si>
  <si>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</si>
  <si>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</si>
  <si>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</si>
  <si>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</si>
  <si>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</si>
  <si>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</si>
  <si>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</si>
  <si>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</si>
  <si>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</si>
  <si>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</si>
  <si>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</si>
  <si>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</si>
  <si>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</si>
  <si>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</si>
  <si>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</si>
  <si>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</si>
  <si>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</si>
  <si>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</si>
  <si>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</si>
  <si>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</si>
  <si>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</si>
  <si>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</si>
  <si>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</si>
  <si>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</si>
  <si>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</si>
  <si>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</si>
  <si>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</si>
  <si>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</si>
  <si>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</si>
  <si>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</si>
  <si>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</si>
  <si>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</si>
  <si>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</si>
  <si>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</si>
  <si>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</si>
  <si>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</si>
  <si>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</si>
  <si>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</si>
  <si>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</si>
  <si>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</si>
  <si>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</si>
  <si>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</si>
  <si>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</si>
  <si>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</si>
  <si>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</si>
  <si>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</si>
  <si>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</si>
  <si>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</si>
  <si>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</si>
  <si>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</si>
  <si>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</si>
  <si>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</si>
  <si>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</si>
  <si>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</si>
  <si>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</si>
  <si>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</si>
  <si>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</si>
  <si>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</si>
  <si>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</si>
  <si>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</si>
  <si>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</si>
  <si>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</si>
  <si>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</si>
  <si>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</si>
  <si>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</si>
  <si>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</si>
  <si>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</si>
  <si>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</si>
  <si>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</si>
  <si>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</si>
  <si>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</si>
  <si>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</si>
  <si>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</si>
  <si>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</si>
  <si>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</si>
  <si>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</si>
  <si>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</si>
  <si>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</si>
  <si>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</si>
  <si>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</si>
  <si>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</si>
  <si>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</si>
  <si>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</si>
  <si>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</si>
  <si>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</si>
  <si>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</si>
  <si>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</si>
  <si>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</si>
  <si>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</si>
  <si>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</si>
  <si>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</si>
  <si>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</si>
  <si>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</si>
  <si>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</si>
  <si>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</si>
  <si>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</si>
  <si>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</si>
  <si>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</si>
  <si>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</si>
  <si>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</si>
  <si>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</si>
  <si>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</si>
  <si>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</si>
  <si>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</si>
  <si>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</si>
  <si>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</si>
  <si>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</si>
  <si>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</si>
  <si>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</si>
  <si>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</si>
  <si>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</si>
  <si>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</si>
  <si>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</si>
  <si>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</si>
  <si>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</si>
  <si>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</si>
  <si>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</si>
  <si>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</si>
  <si>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</si>
  <si>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</si>
  <si>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</si>
  <si>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</si>
  <si>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</si>
  <si>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</si>
  <si>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</si>
  <si>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</si>
  <si>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</si>
  <si>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</si>
  <si>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</si>
  <si>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</si>
  <si>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</si>
  <si>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</si>
  <si>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</si>
  <si>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</si>
  <si>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</si>
  <si>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</si>
  <si>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</si>
  <si>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</si>
  <si>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</si>
  <si>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</si>
  <si>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</si>
  <si>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</si>
  <si>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</si>
  <si>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</si>
  <si>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</si>
  <si>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</si>
  <si>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</si>
  <si>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</si>
  <si>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</si>
  <si>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</si>
  <si>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</si>
  <si>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</si>
  <si>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</si>
  <si>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</si>
  <si>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</si>
  <si>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</si>
  <si>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</si>
  <si>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</si>
  <si>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</si>
  <si>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</si>
  <si>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</si>
  <si>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</si>
  <si>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</si>
  <si>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</si>
  <si>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</si>
  <si>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</si>
  <si>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</si>
  <si>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</si>
  <si>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</si>
  <si>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</si>
  <si>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</si>
  <si>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</si>
  <si>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</si>
  <si>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</si>
  <si>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</si>
  <si>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</si>
  <si>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</si>
  <si>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</si>
  <si>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</si>
  <si>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</si>
  <si>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</si>
  <si>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</si>
  <si>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</si>
  <si>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</si>
  <si>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</si>
  <si>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</si>
  <si>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</si>
  <si>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</si>
  <si>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</si>
  <si>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</si>
  <si>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</si>
  <si>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</si>
  <si>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</si>
  <si>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</si>
  <si>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</si>
  <si>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</si>
  <si>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</si>
  <si>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</si>
  <si>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</si>
  <si>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</si>
  <si>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</si>
  <si>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</si>
  <si>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</si>
  <si>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</si>
  <si>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</si>
  <si>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</si>
  <si>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</si>
  <si>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</si>
  <si>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</si>
  <si>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</si>
  <si>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</si>
  <si>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</si>
  <si>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</si>
  <si>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</si>
  <si>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</si>
  <si>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</si>
  <si>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</si>
  <si>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</si>
  <si>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</si>
  <si>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</si>
  <si>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</si>
  <si>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</si>
  <si>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</si>
  <si>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</si>
  <si>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</si>
  <si>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</si>
  <si>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</si>
  <si>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</si>
  <si>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</si>
  <si>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</si>
  <si>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</si>
  <si>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</si>
  <si>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</si>
  <si>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</si>
  <si>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</si>
  <si>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</si>
  <si>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</si>
  <si>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</si>
  <si>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</si>
  <si>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</si>
  <si>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</si>
  <si>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</si>
  <si>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</si>
  <si>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</si>
  <si>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</si>
  <si>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</si>
  <si>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</si>
  <si>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</si>
  <si>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</si>
  <si>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</si>
  <si>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</si>
  <si>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</si>
  <si>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</si>
  <si>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</si>
  <si>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</si>
  <si>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</si>
  <si>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</si>
  <si>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</si>
  <si>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</si>
  <si>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</si>
  <si>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</si>
  <si>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</si>
  <si>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</si>
  <si>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</si>
  <si>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</si>
  <si>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</si>
  <si>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</si>
  <si>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</si>
  <si>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</si>
  <si>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</si>
  <si>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</si>
  <si>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</si>
  <si>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</si>
  <si>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</si>
  <si>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</si>
  <si>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</si>
  <si>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</si>
  <si>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</si>
  <si>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</si>
  <si>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</si>
  <si>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</si>
  <si>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</si>
  <si>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</si>
  <si>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</si>
  <si>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</si>
  <si>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</si>
  <si>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</si>
  <si>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</si>
  <si>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</si>
  <si>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</si>
  <si>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</si>
  <si>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</si>
  <si>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</si>
  <si>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</si>
  <si>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</si>
  <si>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</si>
  <si>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</si>
  <si>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</si>
  <si>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</si>
  <si>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</si>
  <si>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</si>
  <si>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</si>
  <si>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</si>
  <si>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</si>
  <si>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</si>
  <si>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</si>
  <si>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</si>
  <si>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</si>
  <si>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</si>
  <si>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</si>
  <si>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</si>
  <si>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</si>
  <si>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</si>
  <si>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</si>
  <si>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</si>
  <si>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</si>
  <si>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</si>
  <si>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</si>
  <si>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</si>
  <si>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</si>
  <si>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</si>
  <si>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</si>
  <si>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</si>
  <si>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</si>
  <si>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</si>
  <si>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</si>
  <si>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</si>
  <si>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</si>
  <si>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</si>
  <si>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</si>
  <si>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</si>
  <si>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</si>
  <si>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</si>
  <si>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</si>
  <si>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</si>
  <si>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</si>
  <si>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</si>
  <si>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</si>
  <si>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</si>
  <si>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</si>
  <si>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</si>
  <si>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</si>
  <si>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</si>
  <si>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</si>
  <si>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</si>
  <si>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</si>
  <si>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</si>
  <si>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</si>
  <si>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</si>
  <si>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</si>
  <si>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</si>
  <si>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</si>
  <si>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</si>
  <si>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</si>
  <si>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</si>
  <si>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</si>
  <si>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</si>
  <si>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</si>
  <si>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</si>
  <si>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</si>
  <si>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</si>
  <si>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</si>
  <si>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</si>
  <si>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</si>
  <si>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</si>
  <si>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</si>
  <si>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</si>
  <si>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</si>
  <si>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</si>
  <si>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</si>
  <si>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</si>
  <si>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</si>
  <si>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</si>
  <si>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</si>
  <si>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</si>
  <si>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</si>
  <si>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</si>
  <si>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</si>
  <si>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</si>
  <si>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</si>
  <si>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</si>
  <si>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</si>
  <si>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</si>
  <si>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</si>
  <si>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</si>
  <si>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</si>
  <si>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</si>
  <si>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</si>
  <si>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</si>
  <si>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</si>
  <si>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</si>
  <si>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</si>
  <si>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</si>
  <si>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</si>
  <si>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</si>
  <si>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</si>
  <si>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</si>
  <si>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</si>
  <si>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</si>
  <si>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</si>
  <si>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</si>
  <si>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</si>
  <si>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</si>
  <si>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</si>
  <si>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</si>
  <si>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</si>
  <si>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</si>
  <si>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</si>
  <si>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</si>
  <si>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</si>
  <si>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</si>
  <si>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</si>
  <si>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</si>
  <si>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</si>
  <si>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</si>
  <si>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</si>
  <si>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</si>
  <si>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</si>
  <si>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</si>
  <si>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</si>
  <si>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</si>
  <si>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</si>
  <si>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</si>
  <si>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</si>
  <si>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</si>
  <si>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</si>
  <si>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</si>
  <si>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</si>
  <si>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</si>
  <si>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</si>
  <si>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</si>
  <si>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</si>
  <si>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</si>
  <si>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</si>
  <si>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</si>
  <si>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</si>
  <si>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</si>
  <si>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</si>
  <si>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</si>
  <si>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</si>
  <si>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</si>
  <si>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</si>
  <si>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</si>
  <si>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</si>
  <si>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</si>
  <si>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</si>
  <si>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</si>
  <si>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</si>
  <si>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</si>
  <si>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</si>
  <si>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</si>
  <si>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</si>
  <si>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</si>
  <si>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</si>
  <si>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</si>
  <si>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</si>
  <si>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</si>
  <si>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</si>
  <si>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</si>
  <si>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</si>
  <si>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</si>
  <si>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</si>
  <si>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</si>
  <si>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</si>
  <si>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</si>
  <si>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</si>
  <si>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</si>
  <si>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</si>
  <si>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</si>
  <si>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</si>
  <si>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</si>
  <si>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</si>
  <si>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</si>
  <si>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</si>
  <si>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</si>
  <si>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</si>
  <si>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</si>
  <si>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</si>
  <si>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</si>
  <si>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</si>
  <si>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</si>
  <si>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</si>
  <si>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</si>
  <si>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</si>
  <si>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</si>
  <si>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</si>
  <si>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</si>
  <si>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</si>
  <si>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</si>
  <si>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</si>
  <si>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</si>
  <si>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</si>
  <si>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</si>
  <si>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</si>
  <si>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</si>
  <si>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</si>
  <si>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</si>
  <si>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</si>
  <si>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</si>
  <si>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</si>
  <si>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</si>
  <si>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</si>
  <si>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</si>
  <si>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</si>
  <si>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</si>
  <si>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</si>
  <si>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</si>
  <si>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</si>
  <si>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</si>
  <si>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</si>
  <si>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</si>
  <si>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</si>
  <si>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</si>
  <si>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</si>
  <si>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</si>
  <si>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</si>
  <si>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</si>
  <si>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</si>
  <si>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</si>
  <si>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</si>
  <si>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</si>
  <si>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</si>
  <si>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</si>
  <si>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</si>
  <si>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</si>
  <si>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</si>
  <si>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</si>
  <si>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</si>
  <si>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</si>
  <si>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</si>
  <si>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</si>
  <si>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</si>
  <si>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</si>
  <si>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</si>
  <si>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</si>
  <si>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</si>
  <si>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</si>
  <si>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</si>
  <si>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</si>
  <si>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</si>
  <si>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</si>
  <si>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</si>
  <si>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</si>
  <si>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</si>
  <si>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</si>
  <si>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</si>
  <si>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</si>
  <si>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</si>
  <si>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</si>
  <si>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</si>
  <si>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</si>
  <si>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</si>
  <si>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</si>
  <si>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</si>
  <si>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</si>
  <si>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</si>
  <si>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</si>
  <si>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</si>
  <si>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</si>
  <si>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</si>
  <si>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</si>
  <si>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</si>
  <si>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</si>
  <si>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</si>
  <si>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</si>
  <si>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</si>
  <si>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</si>
  <si>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</si>
  <si>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</si>
  <si>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</si>
  <si>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</si>
  <si>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</si>
  <si>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</si>
  <si>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</si>
  <si>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</si>
  <si>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</si>
  <si>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</si>
  <si>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</si>
  <si>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</si>
  <si>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</si>
  <si>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</si>
  <si>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</si>
  <si>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</si>
  <si>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</si>
  <si>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</si>
  <si>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</si>
  <si>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</si>
  <si>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</si>
  <si>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</si>
  <si>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</si>
  <si>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</si>
  <si>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</si>
  <si>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</si>
  <si>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</si>
  <si>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</si>
  <si>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</si>
  <si>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</si>
  <si>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</si>
  <si>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</si>
  <si>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</si>
  <si>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</si>
  <si>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</si>
  <si>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</si>
  <si>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</si>
  <si>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</si>
  <si>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</si>
  <si>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</si>
  <si>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</si>
  <si>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</si>
  <si>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</si>
  <si>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</si>
  <si>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</si>
  <si>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</si>
  <si>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</si>
  <si>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</si>
  <si>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</si>
  <si>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</si>
  <si>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</si>
  <si>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</si>
  <si>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</si>
  <si>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</si>
  <si>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</si>
  <si>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</si>
  <si>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</si>
  <si>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</si>
  <si>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</si>
  <si>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</si>
  <si>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</si>
  <si>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</si>
  <si>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</si>
  <si>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</si>
  <si>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</si>
  <si>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</si>
  <si>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</si>
  <si>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</si>
  <si>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</si>
  <si>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</si>
  <si>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</si>
  <si>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</si>
  <si>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</si>
  <si>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</si>
  <si>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</si>
  <si>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</si>
  <si>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</si>
  <si>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</si>
  <si>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</si>
  <si>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</si>
  <si>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</si>
  <si>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</si>
  <si>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</si>
  <si>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</si>
  <si>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</si>
  <si>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</si>
  <si>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</si>
  <si>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</si>
  <si>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</si>
  <si>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</si>
  <si>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</si>
  <si>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</si>
  <si>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</si>
  <si>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</si>
  <si>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</si>
  <si>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</si>
  <si>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</si>
  <si>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</si>
  <si>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</si>
  <si>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</si>
  <si>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</si>
  <si>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</si>
  <si>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</si>
  <si>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</si>
  <si>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</si>
  <si>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</si>
  <si>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</si>
  <si>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</si>
  <si>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</si>
  <si>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</si>
  <si>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</si>
  <si>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</si>
  <si>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</si>
  <si>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</si>
  <si>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</si>
  <si>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</si>
  <si>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</si>
  <si>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</si>
  <si>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</si>
  <si>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</si>
  <si>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</si>
  <si>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</si>
  <si>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</si>
  <si>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</si>
  <si>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</si>
  <si>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</si>
  <si>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</si>
  <si>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</si>
  <si>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</si>
  <si>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</si>
  <si>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</si>
  <si>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</si>
  <si>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</si>
  <si>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</si>
  <si>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</si>
  <si>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</si>
  <si>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</si>
  <si>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</si>
  <si>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</si>
  <si>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</si>
  <si>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</si>
  <si>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</si>
  <si>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</si>
  <si>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</si>
  <si>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</si>
  <si>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</si>
  <si>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</si>
  <si>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</si>
  <si>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</si>
  <si>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</si>
  <si>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</si>
  <si>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</si>
  <si>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</si>
  <si>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</si>
  <si>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</si>
  <si>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</si>
  <si>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</si>
  <si>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</si>
  <si>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</si>
  <si>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</si>
  <si>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</si>
  <si>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</si>
  <si>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</si>
  <si>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</si>
  <si>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</si>
  <si>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</si>
  <si>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</si>
  <si>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</si>
  <si>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</si>
  <si>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</si>
  <si>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</si>
  <si>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</si>
  <si>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</si>
  <si>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</si>
  <si>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</si>
  <si>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</si>
  <si>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</si>
  <si>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</si>
  <si>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</si>
  <si>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</si>
  <si>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</si>
  <si>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</si>
  <si>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</si>
  <si>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</si>
  <si>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</si>
  <si>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</si>
  <si>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</si>
  <si>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</si>
  <si>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</si>
  <si>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</si>
  <si>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</si>
  <si>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</si>
  <si>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</si>
  <si>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</si>
  <si>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</si>
  <si>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</si>
  <si>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</si>
  <si>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</si>
  <si>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</si>
  <si>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</si>
  <si>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</si>
  <si>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</si>
  <si>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</si>
  <si>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</si>
  <si>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</si>
  <si>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</si>
  <si>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</si>
  <si>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</si>
  <si>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</si>
  <si>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</si>
  <si>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</si>
  <si>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</si>
  <si>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</si>
  <si>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</si>
  <si>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</si>
  <si>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</si>
  <si>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</si>
  <si>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</si>
  <si>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</si>
  <si>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</si>
  <si>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</si>
  <si>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</si>
  <si>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</si>
  <si>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</si>
  <si>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</si>
  <si>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</si>
  <si>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</si>
  <si>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</si>
  <si>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</si>
  <si>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</si>
  <si>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</si>
  <si>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</si>
  <si>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</si>
  <si>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</si>
  <si>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</si>
  <si>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</si>
  <si>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</si>
  <si>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</si>
  <si>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</si>
  <si>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</si>
  <si>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</si>
  <si>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</si>
  <si>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</si>
  <si>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</si>
  <si>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</si>
  <si>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</si>
  <si>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</si>
  <si>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</si>
  <si>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</si>
  <si>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</si>
  <si>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</si>
  <si>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</si>
  <si>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</si>
  <si>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</si>
  <si>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</si>
  <si>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</si>
  <si>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</si>
  <si>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</si>
  <si>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</si>
  <si>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</si>
  <si>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</si>
  <si>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</si>
  <si>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</si>
  <si>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</si>
  <si>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</si>
  <si>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</si>
  <si>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</si>
  <si>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</si>
  <si>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</si>
  <si>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</si>
  <si>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</si>
  <si>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</si>
  <si>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</si>
  <si>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</si>
  <si>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</si>
  <si>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</si>
  <si>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</si>
  <si>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</si>
  <si>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</si>
  <si>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</si>
  <si>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</si>
  <si>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</si>
  <si>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</si>
  <si>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</si>
  <si>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</si>
  <si>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</si>
  <si>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</si>
  <si>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</si>
  <si>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</si>
  <si>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</si>
  <si>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</si>
  <si>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</si>
  <si>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</si>
  <si>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</si>
  <si>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</si>
  <si>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</si>
  <si>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</si>
  <si>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</si>
  <si>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</si>
  <si>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</si>
  <si>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</si>
  <si>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</si>
  <si>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</si>
  <si>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</si>
  <si>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</si>
  <si>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</si>
  <si>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</si>
  <si>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</si>
  <si>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</si>
  <si>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</si>
  <si>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</si>
  <si>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</si>
  <si>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</si>
  <si>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</si>
  <si>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</si>
  <si>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</si>
  <si>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</si>
  <si>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</si>
  <si>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</si>
  <si>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</si>
  <si>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</si>
  <si>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</si>
  <si>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</si>
  <si>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</si>
  <si>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</si>
  <si>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</si>
  <si>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</si>
  <si>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</si>
  <si>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</si>
  <si>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</si>
  <si>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</si>
  <si>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</si>
  <si>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</si>
  <si>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</si>
  <si>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</si>
  <si>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</si>
  <si>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</si>
  <si>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</si>
  <si>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</si>
  <si>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</si>
  <si>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</si>
  <si>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</si>
  <si>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</si>
  <si>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</si>
  <si>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</si>
  <si>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</si>
  <si>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</si>
  <si>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</si>
  <si>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</si>
  <si>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</si>
  <si>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</si>
  <si>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</si>
  <si>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</si>
  <si>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</si>
  <si>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</si>
  <si>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</si>
  <si>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</si>
  <si>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</si>
  <si>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</si>
  <si>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</si>
  <si>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</si>
  <si>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</si>
  <si>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</si>
  <si>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</si>
  <si>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</si>
  <si>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</si>
  <si>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</si>
  <si>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</si>
  <si>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</si>
  <si>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</si>
  <si>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</si>
  <si>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</si>
  <si>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</si>
  <si>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</si>
  <si>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</si>
  <si>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</si>
  <si>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</si>
  <si>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</si>
  <si>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</si>
  <si>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</si>
  <si>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</si>
  <si>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</si>
  <si>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</si>
  <si>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</si>
  <si>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</si>
  <si>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</si>
  <si>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</si>
  <si>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</si>
  <si>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</si>
  <si>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</si>
  <si>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</si>
  <si>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</si>
  <si>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</si>
  <si>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</si>
  <si>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</si>
  <si>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</si>
  <si>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</si>
  <si>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</si>
  <si>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</si>
  <si>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</si>
  <si>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</si>
  <si>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</si>
  <si>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</si>
  <si>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</si>
  <si>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</si>
  <si>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</si>
  <si>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</si>
  <si>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</si>
  <si>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</si>
  <si>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</si>
  <si>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</si>
  <si>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</si>
  <si>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</si>
  <si>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</si>
  <si>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</si>
  <si>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</si>
  <si>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</si>
  <si>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</si>
  <si>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</si>
  <si>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</si>
  <si>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</si>
  <si>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</si>
  <si>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</si>
  <si>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</si>
  <si>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</si>
  <si>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</si>
  <si>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</si>
  <si>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</si>
  <si>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</si>
  <si>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</si>
  <si>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</si>
  <si>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</si>
  <si>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</si>
  <si>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</si>
  <si>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</si>
  <si>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</si>
  <si>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</si>
  <si>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</si>
  <si>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</si>
  <si>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</si>
  <si>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</si>
  <si>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</si>
  <si>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</si>
  <si>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</si>
  <si>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</si>
  <si>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</si>
  <si>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</si>
  <si>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</si>
  <si>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</si>
  <si>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</si>
  <si>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</si>
  <si>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</si>
  <si>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</si>
  <si>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</si>
  <si>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</si>
  <si>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</si>
  <si>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</si>
  <si>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</si>
  <si>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</si>
  <si>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</si>
  <si>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</si>
  <si>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</si>
  <si>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</si>
  <si>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</si>
  <si>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</si>
  <si>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</si>
  <si>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</si>
  <si>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</si>
  <si>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</si>
  <si>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</si>
  <si>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</si>
  <si>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</si>
  <si>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</si>
  <si>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</si>
  <si>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</si>
  <si>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</si>
  <si>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</si>
  <si>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</si>
  <si>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</si>
  <si>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</si>
  <si>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</si>
  <si>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</si>
  <si>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</si>
  <si>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</si>
  <si>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</si>
  <si>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</si>
  <si>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</si>
  <si>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</si>
  <si>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</si>
  <si>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</si>
  <si>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</si>
  <si>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</si>
  <si>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</si>
  <si>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</si>
  <si>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</si>
  <si>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</si>
  <si>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</si>
  <si>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</si>
  <si>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</si>
  <si>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</si>
  <si>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</si>
  <si>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</si>
  <si>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</si>
  <si>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</si>
  <si>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</si>
  <si>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</si>
  <si>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</si>
  <si>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</si>
  <si>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</si>
  <si>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</si>
  <si>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</si>
  <si>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</si>
  <si>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</si>
  <si>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</si>
  <si>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</si>
  <si>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</si>
  <si>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</si>
  <si>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</si>
  <si>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</si>
  <si>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</si>
  <si>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</si>
  <si>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</si>
  <si>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</si>
  <si>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</si>
  <si>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</si>
  <si>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</si>
  <si>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</si>
  <si>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</si>
  <si>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</si>
  <si>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</si>
  <si>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</si>
  <si>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</si>
  <si>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</si>
  <si>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</si>
  <si>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</si>
  <si>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</si>
  <si>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</si>
  <si>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</si>
  <si>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</si>
  <si>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</si>
  <si>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</si>
  <si>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</si>
  <si>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</si>
  <si>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</si>
  <si>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</si>
  <si>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</si>
  <si>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</si>
  <si>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</si>
  <si>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</si>
  <si>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</si>
  <si>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</si>
  <si>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</si>
  <si>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</si>
  <si>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</si>
  <si>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</si>
  <si>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</si>
  <si>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</si>
  <si>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</si>
  <si>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</si>
  <si>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</si>
  <si>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</si>
  <si>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</si>
  <si>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</si>
  <si>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</si>
  <si>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</si>
  <si>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</si>
  <si>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</si>
  <si>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</si>
  <si>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</si>
  <si>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</si>
  <si>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</si>
  <si>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</si>
  <si>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</si>
  <si>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</si>
  <si>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</si>
  <si>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</si>
  <si>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</si>
  <si>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</si>
  <si>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</si>
  <si>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</si>
  <si>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</si>
  <si>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</si>
  <si>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</si>
  <si>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</si>
  <si>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</si>
  <si>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</si>
  <si>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</si>
  <si>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</si>
  <si>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</si>
  <si>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</si>
  <si>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</si>
  <si>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</si>
  <si>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</si>
  <si>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</si>
  <si>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</si>
  <si>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</si>
  <si>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</si>
  <si>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</si>
  <si>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</si>
  <si>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</si>
  <si>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</si>
  <si>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</si>
  <si>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</si>
  <si>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</si>
  <si>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</si>
  <si>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</si>
  <si>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</si>
  <si>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</si>
  <si>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</si>
  <si>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</si>
  <si>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</si>
  <si>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</si>
  <si>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</si>
  <si>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</si>
  <si>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</si>
  <si>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</si>
  <si>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</si>
  <si>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</si>
  <si>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</si>
  <si>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</si>
  <si>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</si>
  <si>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</si>
  <si>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</si>
  <si>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</si>
  <si>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</si>
  <si>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</si>
  <si>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</si>
  <si>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</si>
  <si>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</si>
  <si>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</si>
  <si>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</si>
  <si>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</si>
  <si>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</si>
  <si>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</si>
  <si>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</si>
  <si>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</si>
  <si>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</si>
  <si>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</si>
  <si>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</si>
  <si>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</si>
  <si>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</si>
  <si>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</si>
  <si>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</si>
  <si>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</si>
  <si>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</si>
  <si>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</si>
  <si>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</si>
  <si>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</si>
  <si>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</si>
  <si>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</si>
  <si>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</si>
  <si>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</si>
  <si>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</si>
  <si>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</si>
  <si>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</si>
  <si>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</si>
  <si>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</si>
  <si>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</si>
  <si>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</si>
  <si>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</si>
  <si>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</si>
  <si>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</si>
  <si>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</si>
  <si>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</si>
  <si>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</si>
  <si>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</si>
  <si>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</si>
  <si>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</si>
  <si>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</si>
  <si>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</si>
  <si>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</si>
  <si>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</si>
  <si>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</si>
  <si>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</si>
  <si>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</si>
  <si>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</si>
  <si>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</si>
  <si>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</si>
  <si>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</si>
  <si>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</si>
  <si>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</si>
  <si>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</si>
  <si>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</si>
  <si>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</si>
  <si>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</si>
  <si>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</si>
  <si>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</si>
  <si>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</si>
  <si>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</si>
  <si>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</si>
  <si>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</si>
  <si>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</si>
  <si>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</si>
  <si>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</si>
  <si>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</si>
  <si>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</si>
  <si>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</si>
  <si>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</si>
  <si>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</si>
  <si>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</si>
  <si>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</si>
  <si>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</si>
  <si>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</si>
  <si>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</si>
  <si>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</si>
  <si>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</si>
  <si>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</si>
  <si>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</si>
  <si>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</si>
  <si>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</si>
  <si>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</si>
  <si>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</si>
  <si>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</si>
  <si>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</si>
  <si>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</si>
  <si>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</si>
  <si>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</si>
  <si>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</si>
  <si>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</si>
  <si>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</si>
  <si>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</si>
  <si>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</si>
  <si>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</si>
  <si>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</si>
  <si>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</si>
  <si>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</si>
  <si>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</si>
  <si>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</si>
  <si>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</si>
  <si>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</si>
  <si>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</si>
  <si>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</si>
  <si>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</si>
  <si>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</si>
  <si>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</si>
  <si>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</si>
  <si>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</si>
  <si>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</si>
  <si>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</si>
  <si>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</si>
  <si>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</si>
  <si>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</si>
  <si>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</si>
  <si>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</si>
  <si>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</si>
  <si>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</si>
  <si>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</si>
  <si>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</si>
  <si>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</si>
  <si>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</si>
  <si>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</si>
  <si>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</si>
  <si>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</si>
  <si>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</si>
  <si>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</si>
  <si>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</si>
  <si>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</si>
  <si>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</si>
  <si>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</si>
  <si>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</si>
  <si>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</si>
  <si>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</si>
  <si>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</si>
  <si>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</si>
  <si>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</si>
  <si>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</si>
  <si>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</si>
  <si>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</si>
  <si>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</si>
  <si>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</si>
  <si>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</si>
  <si>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</si>
  <si>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</si>
  <si>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</si>
  <si>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</si>
  <si>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</si>
  <si>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</si>
  <si>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</si>
  <si>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</si>
  <si>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</si>
  <si>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</si>
  <si>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</si>
  <si>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</si>
  <si>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</si>
  <si>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</si>
  <si>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</si>
  <si>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</si>
  <si>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</si>
  <si>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</si>
  <si>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</si>
  <si>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</si>
  <si>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</si>
  <si>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</si>
  <si>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</si>
  <si>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</si>
  <si>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</si>
  <si>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</si>
  <si>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</si>
  <si>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</si>
  <si>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</si>
  <si>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</si>
  <si>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</si>
  <si>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</si>
  <si>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</si>
  <si>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</si>
  <si>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</si>
  <si>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</si>
  <si>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</si>
  <si>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</si>
  <si>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</si>
  <si>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</si>
  <si>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</si>
  <si>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</si>
  <si>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</si>
  <si>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</si>
  <si>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</si>
  <si>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</si>
  <si>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</si>
  <si>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</si>
  <si>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</si>
  <si>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</si>
  <si>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</si>
  <si>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</si>
  <si>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</si>
  <si>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</si>
  <si>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</si>
  <si>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</si>
  <si>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</si>
  <si>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</si>
  <si>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</si>
  <si>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</si>
  <si>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</si>
  <si>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</si>
  <si>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</si>
  <si>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</si>
  <si>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</si>
  <si>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</si>
  <si>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</si>
  <si>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</si>
  <si>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</si>
  <si>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</si>
  <si>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</si>
  <si>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</si>
  <si>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</si>
  <si>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</si>
  <si>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</si>
  <si>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</si>
  <si>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</si>
  <si>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</si>
  <si>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</si>
  <si>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</si>
  <si>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</si>
  <si>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</si>
  <si>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</si>
  <si>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</si>
  <si>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</si>
  <si>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</si>
  <si>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</si>
  <si>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</si>
  <si>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</si>
  <si>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</si>
  <si>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</si>
  <si>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</si>
  <si>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</si>
  <si>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</si>
  <si>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</si>
  <si>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</si>
  <si>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</si>
  <si>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</si>
  <si>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</si>
  <si>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</si>
  <si>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</si>
  <si>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</si>
  <si>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</si>
  <si>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</si>
  <si>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</si>
  <si>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</si>
  <si>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</si>
  <si>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</si>
  <si>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</si>
  <si>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</si>
  <si>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</si>
  <si>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</si>
  <si>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</si>
  <si>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</si>
  <si>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</si>
  <si>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</si>
  <si>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</si>
  <si>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</si>
  <si>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</si>
  <si>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</si>
  <si>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</si>
  <si>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</si>
  <si>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</si>
  <si>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</si>
  <si>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</si>
  <si>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</si>
  <si>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</si>
  <si>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</si>
  <si>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</si>
  <si>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</si>
  <si>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</si>
  <si>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</si>
  <si>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</si>
  <si>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</si>
  <si>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</si>
  <si>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</si>
  <si>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</si>
  <si>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</si>
  <si>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</si>
  <si>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</si>
  <si>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</si>
  <si>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</si>
  <si>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</si>
  <si>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</si>
  <si>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</si>
  <si>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</si>
  <si>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</si>
  <si>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</si>
  <si>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</si>
  <si>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</si>
  <si>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</si>
  <si>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</si>
  <si>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</si>
  <si>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</si>
  <si>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</si>
  <si>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</si>
  <si>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</si>
  <si>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</si>
  <si>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</si>
  <si>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</si>
  <si>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</si>
  <si>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</si>
  <si>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</si>
  <si>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</si>
  <si>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</si>
  <si>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</si>
  <si>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</si>
  <si>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</si>
  <si>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</si>
  <si>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</si>
  <si>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</si>
  <si>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</si>
  <si>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</si>
  <si>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</si>
  <si>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</si>
  <si>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</si>
  <si>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</si>
  <si>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</si>
  <si>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</si>
  <si>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</si>
  <si>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</si>
  <si>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</si>
  <si>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</si>
  <si>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</si>
  <si>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</si>
  <si>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</si>
  <si>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</si>
  <si>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</si>
  <si>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</si>
  <si>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</si>
  <si>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</si>
  <si>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</si>
  <si>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</si>
  <si>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</si>
  <si>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</si>
  <si>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</si>
  <si>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</si>
  <si>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</si>
  <si>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</si>
  <si>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</si>
  <si>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</si>
  <si>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</si>
  <si>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</si>
  <si>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</si>
  <si>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</si>
  <si>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</si>
  <si>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</si>
  <si>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</si>
  <si>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</si>
  <si>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</si>
  <si>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</si>
  <si>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</si>
  <si>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</si>
  <si>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</si>
  <si>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</si>
  <si>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</si>
  <si>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</si>
  <si>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</si>
  <si>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</si>
  <si>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</si>
  <si>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</si>
  <si>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</si>
  <si>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</si>
  <si>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</si>
  <si>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</si>
  <si>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</si>
  <si>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</si>
  <si>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</si>
  <si>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</si>
  <si>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</si>
  <si>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</si>
  <si>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</si>
  <si>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</si>
  <si>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</si>
  <si>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</si>
  <si>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</si>
  <si>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</si>
  <si>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</si>
  <si>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</si>
  <si>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</si>
  <si>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</si>
  <si>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</si>
  <si>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</si>
  <si>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</si>
  <si>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</si>
  <si>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</si>
  <si>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</si>
  <si>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</si>
  <si>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</si>
  <si>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</si>
  <si>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</si>
  <si>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</si>
  <si>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</si>
  <si>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</si>
  <si>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</si>
  <si>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</si>
  <si>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</si>
  <si>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</si>
  <si>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</si>
  <si>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</si>
  <si>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</si>
  <si>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</si>
  <si>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</si>
  <si>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</si>
  <si>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</si>
  <si>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</si>
  <si>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</si>
  <si>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</si>
  <si>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</si>
  <si>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</si>
  <si>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</si>
  <si>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</si>
  <si>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</si>
  <si>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</si>
  <si>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</si>
  <si>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</si>
  <si>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</si>
  <si>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</si>
  <si>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</si>
  <si>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</si>
  <si>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</si>
  <si>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</si>
  <si>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</si>
  <si>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</si>
  <si>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</si>
  <si>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</si>
  <si>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</si>
  <si>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</si>
  <si>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</si>
  <si>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</si>
  <si>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</si>
  <si>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</si>
  <si>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</si>
  <si>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</si>
  <si>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</si>
  <si>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</si>
  <si>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</si>
  <si>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</si>
  <si>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</si>
  <si>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</si>
  <si>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</si>
  <si>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</si>
  <si>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</si>
  <si>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</si>
  <si>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</si>
  <si>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</si>
  <si>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</si>
  <si>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</si>
  <si>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</si>
  <si>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</si>
  <si>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</si>
  <si>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</si>
  <si>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</si>
  <si>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</si>
  <si>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</si>
  <si>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</si>
  <si>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</si>
  <si>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</si>
  <si>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</si>
  <si>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</si>
  <si>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</si>
  <si>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</si>
  <si>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</si>
  <si>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</si>
  <si>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</si>
  <si>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</si>
  <si>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</si>
  <si>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</si>
  <si>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</si>
  <si>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</si>
  <si>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</si>
  <si>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</si>
  <si>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</si>
  <si>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</si>
  <si>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</si>
  <si>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</si>
  <si>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</si>
  <si>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</si>
  <si>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</si>
  <si>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</si>
  <si>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</si>
  <si>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</si>
  <si>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</si>
  <si>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</si>
  <si>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</si>
  <si>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</si>
  <si>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</si>
  <si>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</si>
  <si>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</si>
  <si>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</si>
  <si>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</si>
  <si>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</si>
  <si>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</si>
  <si>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</si>
  <si>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</si>
  <si>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</si>
  <si>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</si>
  <si>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</si>
  <si>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</si>
  <si>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</si>
  <si>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</si>
  <si>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</si>
  <si>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</si>
  <si>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</si>
  <si>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</si>
  <si>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</si>
  <si>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</si>
  <si>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</si>
  <si>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</si>
  <si>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</si>
  <si>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</si>
  <si>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</si>
  <si>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</si>
  <si>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</si>
  <si>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</si>
  <si>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</si>
  <si>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</si>
  <si>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</si>
  <si>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</si>
  <si>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</si>
  <si>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</si>
  <si>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</si>
  <si>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</si>
  <si>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</si>
  <si>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</si>
  <si>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</si>
  <si>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</si>
  <si>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</si>
  <si>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</si>
  <si>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</si>
  <si>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</si>
  <si>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</si>
  <si>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</si>
  <si>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</si>
  <si>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</si>
  <si>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</si>
  <si>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</si>
  <si>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</si>
  <si>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</si>
  <si>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</si>
  <si>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</si>
  <si>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</si>
  <si>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</si>
  <si>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</si>
  <si>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</si>
  <si>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</si>
  <si>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</si>
  <si>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</si>
  <si>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</si>
  <si>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</si>
  <si>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</si>
  <si>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</si>
  <si>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</si>
  <si>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</si>
  <si>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</si>
  <si>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</si>
  <si>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</si>
  <si>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</si>
  <si>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</si>
  <si>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</si>
  <si>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</si>
  <si>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</si>
  <si>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</si>
  <si>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</si>
  <si>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</si>
  <si>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</si>
  <si>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</si>
  <si>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</si>
  <si>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</si>
  <si>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</si>
  <si>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</si>
  <si>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</si>
  <si>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</si>
  <si>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</si>
  <si>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</si>
  <si>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</si>
  <si>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</si>
  <si>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</si>
  <si>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</si>
  <si>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</si>
  <si>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</si>
  <si>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</si>
  <si>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</si>
  <si>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</si>
  <si>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</si>
  <si>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</si>
  <si>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</si>
  <si>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</si>
  <si>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</si>
  <si>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</si>
  <si>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</si>
  <si>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</si>
  <si>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</si>
  <si>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</si>
  <si>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</si>
  <si>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</si>
  <si>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</si>
  <si>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</si>
  <si>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</si>
  <si>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</si>
  <si>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</si>
  <si>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</si>
  <si>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</si>
  <si>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</si>
  <si>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</si>
  <si>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</si>
  <si>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</si>
  <si>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</si>
  <si>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</si>
  <si>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</si>
  <si>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</si>
  <si>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</si>
  <si>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</si>
  <si>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</si>
  <si>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</si>
  <si>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</si>
  <si>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</si>
  <si>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</si>
  <si>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</si>
  <si>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</si>
  <si>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</si>
  <si>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</si>
  <si>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</si>
  <si>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</si>
  <si>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</si>
  <si>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</si>
  <si>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</si>
  <si>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</si>
  <si>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</si>
  <si>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</si>
  <si>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</si>
  <si>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</si>
  <si>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</si>
  <si>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</si>
  <si>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</si>
  <si>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</si>
  <si>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</si>
  <si>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</si>
  <si>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</si>
  <si>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</si>
  <si>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</si>
  <si>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</si>
  <si>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</si>
  <si>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</si>
  <si>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</si>
  <si>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</si>
  <si>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</si>
  <si>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</si>
  <si>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</si>
  <si>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</si>
  <si>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</si>
  <si>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</si>
  <si>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</si>
  <si>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</si>
  <si>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</si>
  <si>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</si>
  <si>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</si>
  <si>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</si>
  <si>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</si>
  <si>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</si>
  <si>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</si>
  <si>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</si>
  <si>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</si>
  <si>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</si>
  <si>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</si>
  <si>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</si>
  <si>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</si>
  <si>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</si>
  <si>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</si>
  <si>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</si>
  <si>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</si>
  <si>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</si>
  <si>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</si>
  <si>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</si>
  <si>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</si>
  <si>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</si>
  <si>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</si>
  <si>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</si>
  <si>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</si>
  <si>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</si>
  <si>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</si>
  <si>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</si>
  <si>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</si>
  <si>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</si>
  <si>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</si>
  <si>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</si>
  <si>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</si>
  <si>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</si>
  <si>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</si>
  <si>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</si>
  <si>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</si>
  <si>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</si>
  <si>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</si>
  <si>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</si>
  <si>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</si>
  <si>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</si>
  <si>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</si>
  <si>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</si>
  <si>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</si>
  <si>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</si>
  <si>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</si>
  <si>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</si>
  <si>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</si>
  <si>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</si>
  <si>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</si>
  <si>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</si>
  <si>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</si>
  <si>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</si>
  <si>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</si>
  <si>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</si>
  <si>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</si>
  <si>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</si>
  <si>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</si>
  <si>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</si>
  <si>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</si>
  <si>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</si>
  <si>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</si>
  <si>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</si>
  <si>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</si>
  <si>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</si>
  <si>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</si>
  <si>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</si>
  <si>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</si>
  <si>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</si>
  <si>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</si>
  <si>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</si>
  <si>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</si>
  <si>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</si>
  <si>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</si>
  <si>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</si>
  <si>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</si>
  <si>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</si>
  <si>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</si>
  <si>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</si>
  <si>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</si>
  <si>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</si>
  <si>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</si>
  <si>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</si>
  <si>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</si>
  <si>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</si>
  <si>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</si>
  <si>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</si>
  <si>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</si>
  <si>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</si>
  <si>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</si>
  <si>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</si>
  <si>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</si>
  <si>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</si>
  <si>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</si>
  <si>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</si>
  <si>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</si>
  <si>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</si>
  <si>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</si>
  <si>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</si>
  <si>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</si>
  <si>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</si>
  <si>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</si>
  <si>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</si>
  <si>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</si>
  <si>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</si>
  <si>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</si>
  <si>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</si>
  <si>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</si>
  <si>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</si>
  <si>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</si>
  <si>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</si>
  <si>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</si>
  <si>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</si>
  <si>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</si>
  <si>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</si>
  <si>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</si>
  <si>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</si>
  <si>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</si>
  <si>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</si>
  <si>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</si>
  <si>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</si>
  <si>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</si>
  <si>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</si>
  <si>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</si>
  <si>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</si>
  <si>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</si>
  <si>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</si>
  <si>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</si>
  <si>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</si>
  <si>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</si>
  <si>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</si>
  <si>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</si>
  <si>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</si>
  <si>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</si>
  <si>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</si>
  <si>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</si>
  <si>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</si>
  <si>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</si>
  <si>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</si>
  <si>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</si>
  <si>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</si>
  <si>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</si>
  <si>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</si>
  <si>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</si>
  <si>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</si>
  <si>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</si>
  <si>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</si>
  <si>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</si>
  <si>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</si>
  <si>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</si>
  <si>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</si>
  <si>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</si>
  <si>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</si>
  <si>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</si>
  <si>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</si>
  <si>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</si>
  <si>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</si>
  <si>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</si>
  <si>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</si>
  <si>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</si>
  <si>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</si>
  <si>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</si>
  <si>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</si>
  <si>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</si>
  <si>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</si>
  <si>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</si>
  <si>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</si>
  <si>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</si>
  <si>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</si>
  <si>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</si>
  <si>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</si>
  <si>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</si>
  <si>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</si>
  <si>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</si>
  <si>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</si>
  <si>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</si>
  <si>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</si>
  <si>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</si>
  <si>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</si>
  <si>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</si>
  <si>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</si>
  <si>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</si>
  <si>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</si>
  <si>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</si>
  <si>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</si>
  <si>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</si>
  <si>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</si>
  <si>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</si>
  <si>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</si>
  <si>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</si>
  <si>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</si>
  <si>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</si>
  <si>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</si>
  <si>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</si>
  <si>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</si>
  <si>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</si>
  <si>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</si>
  <si>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</si>
  <si>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</si>
  <si>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</si>
  <si>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</si>
  <si>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</si>
  <si>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</si>
  <si>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</si>
  <si>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</si>
  <si>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</si>
  <si>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</si>
  <si>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</si>
  <si>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</si>
  <si>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</si>
  <si>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</si>
  <si>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</si>
  <si>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</si>
  <si>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</si>
  <si>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</si>
  <si>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</si>
  <si>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</si>
  <si>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</si>
  <si>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</si>
  <si>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</si>
  <si>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</si>
  <si>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</si>
  <si>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</si>
  <si>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</si>
  <si>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</si>
  <si>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</si>
  <si>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</si>
  <si>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</si>
  <si>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</si>
  <si>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</si>
  <si>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</si>
  <si>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</si>
  <si>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</si>
  <si>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</si>
  <si>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</si>
  <si>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</si>
  <si>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</si>
  <si>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</si>
  <si>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</si>
  <si>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</si>
  <si>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</si>
  <si>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</si>
  <si>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</si>
  <si>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</si>
  <si>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</si>
  <si>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</si>
  <si>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</si>
  <si>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</si>
  <si>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</si>
  <si>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</si>
  <si>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</si>
  <si>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</si>
  <si>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</si>
  <si>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</si>
  <si>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</si>
  <si>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</si>
  <si>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</si>
  <si>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</si>
  <si>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</si>
  <si>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</si>
  <si>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</si>
  <si>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</si>
  <si>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</si>
  <si>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</si>
  <si>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</si>
  <si>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</si>
  <si>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</si>
  <si>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</si>
  <si>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</si>
  <si>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</si>
  <si>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</si>
  <si>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</si>
  <si>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</si>
  <si>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</si>
  <si>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</si>
  <si>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</si>
  <si>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</si>
  <si>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</si>
  <si>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</si>
  <si>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</si>
  <si>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</si>
  <si>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</si>
  <si>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</si>
  <si>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</si>
  <si>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</si>
  <si>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</si>
  <si>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</si>
  <si>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</si>
  <si>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</si>
  <si>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</si>
  <si>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</si>
  <si>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</si>
  <si>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</si>
  <si>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</si>
  <si>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</si>
  <si>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</si>
  <si>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</si>
  <si>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</si>
  <si>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</si>
  <si>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</si>
  <si>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</si>
  <si>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</si>
  <si>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</si>
  <si>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</si>
  <si>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</si>
  <si>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</si>
  <si>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</si>
  <si>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</si>
  <si>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</si>
  <si>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</si>
  <si>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</si>
  <si>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</si>
  <si>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</si>
  <si>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</si>
  <si>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</si>
  <si>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</si>
  <si>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</si>
  <si>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</si>
  <si>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</si>
  <si>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</si>
  <si>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</si>
  <si>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</si>
  <si>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</si>
  <si>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</si>
  <si>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</si>
  <si>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</si>
  <si>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</si>
  <si>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</si>
  <si>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</si>
  <si>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</si>
  <si>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</si>
  <si>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</si>
  <si>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</si>
  <si>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</si>
  <si>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</si>
  <si>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</si>
  <si>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</si>
  <si>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</si>
  <si>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</si>
  <si>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</si>
  <si>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</si>
  <si>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</si>
  <si>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</si>
  <si>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</si>
  <si>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</si>
  <si>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</si>
  <si>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</si>
  <si>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</si>
  <si>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</si>
  <si>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</si>
  <si>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</si>
  <si>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</si>
  <si>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</si>
  <si>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</si>
  <si>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</si>
  <si>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</si>
  <si>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</si>
  <si>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</si>
  <si>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</si>
  <si>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</si>
  <si>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</si>
  <si>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</si>
  <si>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</si>
  <si>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</si>
  <si>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</si>
  <si>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</si>
  <si>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</si>
  <si>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</si>
  <si>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</si>
  <si>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</si>
  <si>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</si>
  <si>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</si>
  <si>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</si>
  <si>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</si>
  <si>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</si>
  <si>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</si>
  <si>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</si>
  <si>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</si>
  <si>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</si>
  <si>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</si>
  <si>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</si>
  <si>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</si>
  <si>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</si>
  <si>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</si>
  <si>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</si>
  <si>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</si>
  <si>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</si>
  <si>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</si>
  <si>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</si>
  <si>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</si>
  <si>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</si>
  <si>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</si>
  <si>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</si>
  <si>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</si>
  <si>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</si>
  <si>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</si>
  <si>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</si>
  <si>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</si>
  <si>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</si>
  <si>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</si>
  <si>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</si>
  <si>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</si>
  <si>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</si>
  <si>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</si>
  <si>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</si>
  <si>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</si>
  <si>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</si>
  <si>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</si>
  <si>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</si>
  <si>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</si>
  <si>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</si>
  <si>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</si>
  <si>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</si>
  <si>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</si>
  <si>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</si>
  <si>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</si>
  <si>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</si>
  <si>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</si>
  <si>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</si>
  <si>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</si>
  <si>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</si>
  <si>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</si>
  <si>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</si>
  <si>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</si>
  <si>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</si>
  <si>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</si>
  <si>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</si>
  <si>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</si>
  <si>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</si>
  <si>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</si>
  <si>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</si>
  <si>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</si>
  <si>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</si>
  <si>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</si>
  <si>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</si>
  <si>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</si>
  <si>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</si>
  <si>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</si>
  <si>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</si>
  <si>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</si>
  <si>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</si>
  <si>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</si>
  <si>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</si>
  <si>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</si>
  <si>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</si>
  <si>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</si>
  <si>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</si>
  <si>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</si>
  <si>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</si>
  <si>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</si>
  <si>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</si>
  <si>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</si>
  <si>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</si>
  <si>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</si>
  <si>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</si>
  <si>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</si>
  <si>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</si>
  <si>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</si>
  <si>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</si>
  <si>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</si>
  <si>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</si>
  <si>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</si>
  <si>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</si>
  <si>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</si>
  <si>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</si>
  <si>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</si>
  <si>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</si>
  <si>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</si>
  <si>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</si>
  <si>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</si>
  <si>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</si>
  <si>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</si>
  <si>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</si>
  <si>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</si>
  <si>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</si>
  <si>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</si>
  <si>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</si>
  <si>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</si>
  <si>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</si>
  <si>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</si>
  <si>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</si>
  <si>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</si>
  <si>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</si>
  <si>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</si>
  <si>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</si>
  <si>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</si>
  <si>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</si>
  <si>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</si>
  <si>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</si>
  <si>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</si>
  <si>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</si>
  <si>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</si>
  <si>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</si>
  <si>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</si>
  <si>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</si>
  <si>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</si>
  <si>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</si>
  <si>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</si>
  <si>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</si>
  <si>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</si>
  <si>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</si>
  <si>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</si>
  <si>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</si>
  <si>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</si>
  <si>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</si>
  <si>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</si>
  <si>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</si>
  <si>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</si>
  <si>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</si>
  <si>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</si>
  <si>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</si>
  <si>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</si>
  <si>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</si>
  <si>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</si>
  <si>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</si>
  <si>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</si>
  <si>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</si>
  <si>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</si>
  <si>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</si>
  <si>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</si>
  <si>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</si>
  <si>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</si>
  <si>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</si>
  <si>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</si>
  <si>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</si>
  <si>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</si>
  <si>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</si>
  <si>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</si>
  <si>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</si>
  <si>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</si>
  <si>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</si>
  <si>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</si>
  <si>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</si>
  <si>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</si>
  <si>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</si>
  <si>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</si>
  <si>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</si>
  <si>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</si>
  <si>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</si>
  <si>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</si>
  <si>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</si>
  <si>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</si>
  <si>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</si>
  <si>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</si>
  <si>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</si>
  <si>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</si>
  <si>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</si>
  <si>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</si>
  <si>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</si>
  <si>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</si>
  <si>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</si>
  <si>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</si>
  <si>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</si>
  <si>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</si>
  <si>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</si>
  <si>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</si>
  <si>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</si>
  <si>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</si>
  <si>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</si>
  <si>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</si>
  <si>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</si>
  <si>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</si>
  <si>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</si>
  <si>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</si>
  <si>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</si>
  <si>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</si>
  <si>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</si>
  <si>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</si>
  <si>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</si>
  <si>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</si>
  <si>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</si>
  <si>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</si>
  <si>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</si>
  <si>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</si>
  <si>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</si>
  <si>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</si>
  <si>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</si>
  <si>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</si>
  <si>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</si>
  <si>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</si>
  <si>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</si>
  <si>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</si>
  <si>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</si>
  <si>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</si>
  <si>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</si>
  <si>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</si>
  <si>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</si>
  <si>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</si>
  <si>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</si>
  <si>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</si>
  <si>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</si>
  <si>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</si>
  <si>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</si>
  <si>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</si>
  <si>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</si>
  <si>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</si>
  <si>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</si>
  <si>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</si>
  <si>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</si>
  <si>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</si>
  <si>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</si>
  <si>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</si>
  <si>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</si>
  <si>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</si>
  <si>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</si>
  <si>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</si>
  <si>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</si>
  <si>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</si>
  <si>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</si>
  <si>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</si>
  <si>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</si>
  <si>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</si>
  <si>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</si>
  <si>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</si>
  <si>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</si>
  <si>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</si>
  <si>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</si>
  <si>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</si>
  <si>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</si>
  <si>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</si>
  <si>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</si>
  <si>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</si>
  <si>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</si>
  <si>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</si>
  <si>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</si>
  <si>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</si>
  <si>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</si>
  <si>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</si>
  <si>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</si>
  <si>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</si>
  <si>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</si>
  <si>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</si>
  <si>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</si>
  <si>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</si>
  <si>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</si>
  <si>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</si>
  <si>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</si>
  <si>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</si>
  <si>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</si>
  <si>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</si>
  <si>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</si>
  <si>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</si>
  <si>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</si>
  <si>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</si>
  <si>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</si>
  <si>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</si>
  <si>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</si>
  <si>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</si>
  <si>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</si>
  <si>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</si>
  <si>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</si>
  <si>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</si>
  <si>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</si>
  <si>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</si>
  <si>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</si>
  <si>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</si>
  <si>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</si>
  <si>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</si>
  <si>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</si>
  <si>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</si>
  <si>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</si>
  <si>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</si>
  <si>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</si>
  <si>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</si>
  <si>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</si>
  <si>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</si>
  <si>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</si>
  <si>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</si>
  <si>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</si>
  <si>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</si>
  <si>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</si>
  <si>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</si>
  <si>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</si>
  <si>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</si>
  <si>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</si>
  <si>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</si>
  <si>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</si>
  <si>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</si>
  <si>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</si>
  <si>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</si>
  <si>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</si>
  <si>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</si>
  <si>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</si>
  <si>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</si>
  <si>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</si>
  <si>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</si>
  <si>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</si>
  <si>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</si>
  <si>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</si>
  <si>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</si>
  <si>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</si>
  <si>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</si>
  <si>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</si>
  <si>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</si>
  <si>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</si>
  <si>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</si>
  <si>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</si>
  <si>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</si>
  <si>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</si>
  <si>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</si>
  <si>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</si>
  <si>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</si>
  <si>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</si>
  <si>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</si>
  <si>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</si>
  <si>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</si>
  <si>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</si>
  <si>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</si>
  <si>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</si>
  <si>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</si>
  <si>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</si>
  <si>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</si>
  <si>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</si>
  <si>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</si>
  <si>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</si>
  <si>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</si>
  <si>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</si>
  <si>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</si>
  <si>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</si>
  <si>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</si>
  <si>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</si>
  <si>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</si>
  <si>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</si>
  <si>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</si>
  <si>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</si>
  <si>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</si>
  <si>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</si>
  <si>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</si>
  <si>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</si>
  <si>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</si>
  <si>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</si>
  <si>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</si>
  <si>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</si>
  <si>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</si>
  <si>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</si>
  <si>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</si>
  <si>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</si>
  <si>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</si>
  <si>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</si>
  <si>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</si>
  <si>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</si>
  <si>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</si>
  <si>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</si>
  <si>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</si>
  <si>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</si>
  <si>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</si>
  <si>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</si>
  <si>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</si>
  <si>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</si>
  <si>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</si>
  <si>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</si>
  <si>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</si>
  <si>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</si>
  <si>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</si>
  <si>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</si>
  <si>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</si>
  <si>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</si>
  <si>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</si>
  <si>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</si>
  <si>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</si>
  <si>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</si>
  <si>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</si>
  <si>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</si>
  <si>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</si>
  <si>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</si>
  <si>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</si>
  <si>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</si>
  <si>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</si>
  <si>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</si>
  <si>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</si>
  <si>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</si>
  <si>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</si>
  <si>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</si>
  <si>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</si>
  <si>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</si>
  <si>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</si>
  <si>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</si>
  <si>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</si>
  <si>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</si>
  <si>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</si>
  <si>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</si>
  <si>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</si>
  <si>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</si>
  <si>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</si>
  <si>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</si>
  <si>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</si>
  <si>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</si>
  <si>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</si>
  <si>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</si>
  <si>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</si>
  <si>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</si>
  <si>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</si>
  <si>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</si>
  <si>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</si>
  <si>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</si>
  <si>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</si>
  <si>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</si>
  <si>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</si>
  <si>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</si>
  <si>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</si>
  <si>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</si>
  <si>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</si>
  <si>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</si>
  <si>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</si>
  <si>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</si>
  <si>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</si>
  <si>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</si>
  <si>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</si>
  <si>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</si>
  <si>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</si>
  <si>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</si>
  <si>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</si>
  <si>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</si>
  <si>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</si>
  <si>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</si>
  <si>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</si>
  <si>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</si>
  <si>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</si>
  <si>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</si>
  <si>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</si>
  <si>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</si>
  <si>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</si>
  <si>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</si>
  <si>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</si>
  <si>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</si>
  <si>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</si>
  <si>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</si>
  <si>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</si>
  <si>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</si>
  <si>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</si>
  <si>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</si>
  <si>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</si>
  <si>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</si>
  <si>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</si>
  <si>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</si>
  <si>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</si>
  <si>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</si>
  <si>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</si>
  <si>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</si>
  <si>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</si>
  <si>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</si>
  <si>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</si>
  <si>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</si>
  <si>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</si>
  <si>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</si>
  <si>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</si>
  <si>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</si>
  <si>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</si>
  <si>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</si>
  <si>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</si>
  <si>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</si>
  <si>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</si>
  <si>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</si>
  <si>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</si>
  <si>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</si>
  <si>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</si>
  <si>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</si>
  <si>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</si>
  <si>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</si>
  <si>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</si>
  <si>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</si>
  <si>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</si>
  <si>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</si>
  <si>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</si>
  <si>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</si>
  <si>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</si>
  <si>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</si>
  <si>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</si>
  <si>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</si>
  <si>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</si>
  <si>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</si>
  <si>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</si>
  <si>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</si>
  <si>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</si>
  <si>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</si>
  <si>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</si>
  <si>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</si>
  <si>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</si>
  <si>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</si>
  <si>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</si>
  <si>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</si>
  <si>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</si>
  <si>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</si>
  <si>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</si>
  <si>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</si>
  <si>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</si>
  <si>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</si>
  <si>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</si>
  <si>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</si>
  <si>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</si>
  <si>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</si>
  <si>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</si>
  <si>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</si>
  <si>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</si>
  <si>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</si>
  <si>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</si>
  <si>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</si>
  <si>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</si>
  <si>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</si>
  <si>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</si>
  <si>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</si>
  <si>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</si>
  <si>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</si>
  <si>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</si>
  <si>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</si>
  <si>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</si>
  <si>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</si>
  <si>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</si>
  <si>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</si>
  <si>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</si>
  <si>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</si>
  <si>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</si>
  <si>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</si>
  <si>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</si>
  <si>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</si>
  <si>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</si>
  <si>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</si>
  <si>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</si>
  <si>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</si>
  <si>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</si>
  <si>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</si>
  <si>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</si>
  <si>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</si>
  <si>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</si>
  <si>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</si>
  <si>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</si>
  <si>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</si>
  <si>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</si>
  <si>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</si>
  <si>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</si>
  <si>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</si>
  <si>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</si>
  <si>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</si>
  <si>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</si>
  <si>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</si>
  <si>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</si>
  <si>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</si>
  <si>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</si>
  <si>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</si>
  <si>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</si>
  <si>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</si>
  <si>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</si>
  <si>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</si>
  <si>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</si>
  <si>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</si>
  <si>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</si>
  <si>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</si>
  <si>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</si>
  <si>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</si>
  <si>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</si>
  <si>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</si>
  <si>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</si>
  <si>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</si>
  <si>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</si>
  <si>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</si>
  <si>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</si>
  <si>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</si>
  <si>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</si>
  <si>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</si>
  <si>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</si>
  <si>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</si>
  <si>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</si>
  <si>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</si>
  <si>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</si>
  <si>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</si>
  <si>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</si>
  <si>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</si>
  <si>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</si>
  <si>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</si>
  <si>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</si>
  <si>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</si>
  <si>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</si>
  <si>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</si>
  <si>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</si>
  <si>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</si>
  <si>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</si>
  <si>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</si>
  <si>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</si>
  <si>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</si>
  <si>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</si>
  <si>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</si>
  <si>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</si>
  <si>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</si>
  <si>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</si>
  <si>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</si>
  <si>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</si>
  <si>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</si>
  <si>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</si>
  <si>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</si>
  <si>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</si>
  <si>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</si>
  <si>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</si>
  <si>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</si>
  <si>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</si>
  <si>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</si>
  <si>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</si>
  <si>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</si>
  <si>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</si>
  <si>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</si>
  <si>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</si>
  <si>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</si>
  <si>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</si>
  <si>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</si>
  <si>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</si>
  <si>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</si>
  <si>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</si>
  <si>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</si>
  <si>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</si>
  <si>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</si>
  <si>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</si>
  <si>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</si>
  <si>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</si>
  <si>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</si>
  <si>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</si>
  <si>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</si>
  <si>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</si>
  <si>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</si>
  <si>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</si>
  <si>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</si>
  <si>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</si>
  <si>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</si>
  <si>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</si>
  <si>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</si>
  <si>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</si>
  <si>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</si>
  <si>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</si>
  <si>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</si>
  <si>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</si>
  <si>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</si>
  <si>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</si>
  <si>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</si>
  <si>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</si>
  <si>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</si>
  <si>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</si>
  <si>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</si>
  <si>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</si>
  <si>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</si>
  <si>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</si>
  <si>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</si>
  <si>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</si>
  <si>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</si>
  <si>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</si>
  <si>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</si>
  <si>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</si>
  <si>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</si>
  <si>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</si>
  <si>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</si>
  <si>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</si>
  <si>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</si>
  <si>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</si>
  <si>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</si>
  <si>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</si>
  <si>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</si>
  <si>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</si>
  <si>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</si>
  <si>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</si>
  <si>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</si>
  <si>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</si>
  <si>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</si>
  <si>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</si>
  <si>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</si>
  <si>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</si>
  <si>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</si>
  <si>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</si>
  <si>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</si>
  <si>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</si>
  <si>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</si>
  <si>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</si>
  <si>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</si>
  <si>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</si>
  <si>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</si>
  <si>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</si>
  <si>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</si>
  <si>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</si>
  <si>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</si>
  <si>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</si>
  <si>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</si>
  <si>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</si>
  <si>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</si>
  <si>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</si>
  <si>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</si>
  <si>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</si>
  <si>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</si>
  <si>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</si>
  <si>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</si>
  <si>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</si>
  <si>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</si>
  <si>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</si>
  <si>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</si>
  <si>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</si>
  <si>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</si>
  <si>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</si>
  <si>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</si>
  <si>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</si>
  <si>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</si>
  <si>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</si>
  <si>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</si>
  <si>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</si>
  <si>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</si>
  <si>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</si>
  <si>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</si>
  <si>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</si>
  <si>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</si>
  <si>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</si>
  <si>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</si>
  <si>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</si>
  <si>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</si>
  <si>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</si>
  <si>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</si>
  <si>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</si>
  <si>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</si>
  <si>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</si>
  <si>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</si>
  <si>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</si>
  <si>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</si>
  <si>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</si>
  <si>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</si>
  <si>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</si>
  <si>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</si>
  <si>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</si>
  <si>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</si>
  <si>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</si>
  <si>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</si>
  <si>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</si>
  <si>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</si>
  <si>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</si>
  <si>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</si>
  <si>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</si>
  <si>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</si>
  <si>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</si>
  <si>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</si>
  <si>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</si>
  <si>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</si>
  <si>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</si>
  <si>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</si>
  <si>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</si>
  <si>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</si>
  <si>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</si>
  <si>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</si>
  <si>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</si>
  <si>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</si>
  <si>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</si>
  <si>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</si>
  <si>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</si>
  <si>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</si>
  <si>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</si>
  <si>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</si>
  <si>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</si>
  <si>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</si>
  <si>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</si>
  <si>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</si>
  <si>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</si>
  <si>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</si>
  <si>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</si>
  <si>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</si>
  <si>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</si>
  <si>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</si>
  <si>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</si>
  <si>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</si>
  <si>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</si>
  <si>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</si>
  <si>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</si>
  <si>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</si>
  <si>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</si>
  <si>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</si>
  <si>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</si>
  <si>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</si>
  <si>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</si>
  <si>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</si>
  <si>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</si>
  <si>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</si>
  <si>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</si>
  <si>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</si>
  <si>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</si>
  <si>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</si>
  <si>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</si>
  <si>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</si>
  <si>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</si>
  <si>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</si>
  <si>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</si>
  <si>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</si>
  <si>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</si>
  <si>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</si>
  <si>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</si>
  <si>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</si>
  <si>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</si>
  <si>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</si>
  <si>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</si>
  <si>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</si>
  <si>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</si>
  <si>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</si>
  <si>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</si>
  <si>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</si>
  <si>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</si>
  <si>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</si>
  <si>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</si>
  <si>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</si>
  <si>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</si>
  <si>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</si>
  <si>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</si>
  <si>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</si>
  <si>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</si>
  <si>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</si>
  <si>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</si>
  <si>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</si>
  <si>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</si>
  <si>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</si>
  <si>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</si>
  <si>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</si>
  <si>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</si>
  <si>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</si>
  <si>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</si>
  <si>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</si>
  <si>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</si>
  <si>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</si>
  <si>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</si>
  <si>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</si>
  <si>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</si>
  <si>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</si>
  <si>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</si>
  <si>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</si>
  <si>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</si>
  <si>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</si>
  <si>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</si>
  <si>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</si>
  <si>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</si>
  <si>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</si>
  <si>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</si>
  <si>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</si>
  <si>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</si>
  <si>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</si>
  <si>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</si>
  <si>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</si>
  <si>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</si>
  <si>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</si>
  <si>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</si>
  <si>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</si>
  <si>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</si>
  <si>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</si>
  <si>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</si>
  <si>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</si>
  <si>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</si>
  <si>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</si>
  <si>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</si>
  <si>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</si>
  <si>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</si>
  <si>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</si>
  <si>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</si>
  <si>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</si>
  <si>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</si>
  <si>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</si>
  <si>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</si>
  <si>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</si>
  <si>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</si>
  <si>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</si>
  <si>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</si>
  <si>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</si>
  <si>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</si>
  <si>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</si>
  <si>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</si>
  <si>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</si>
  <si>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</si>
  <si>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</si>
  <si>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</si>
  <si>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</si>
  <si>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</si>
  <si>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</si>
  <si>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</si>
  <si>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</si>
  <si>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</si>
  <si>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</si>
  <si>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</si>
  <si>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</si>
  <si>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</si>
  <si>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</si>
  <si>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</si>
  <si>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</si>
  <si>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</si>
  <si>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</si>
  <si>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</si>
  <si>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</si>
  <si>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</si>
  <si>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</si>
  <si>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</si>
  <si>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</si>
  <si>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</si>
  <si>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</si>
  <si>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</si>
  <si>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</si>
  <si>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</si>
  <si>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</si>
  <si>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</si>
  <si>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</si>
  <si>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</si>
  <si>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</si>
  <si>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</si>
  <si>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</si>
  <si>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</si>
  <si>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</si>
  <si>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</si>
  <si>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</si>
  <si>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</si>
  <si>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</si>
  <si>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</si>
  <si>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</si>
  <si>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</si>
  <si>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</si>
  <si>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</si>
  <si>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</si>
  <si>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</si>
  <si>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</si>
  <si>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</si>
  <si>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</si>
  <si>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</si>
  <si>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</si>
  <si>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</si>
  <si>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</si>
  <si>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</si>
  <si>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</si>
  <si>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</si>
  <si>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</si>
  <si>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</si>
  <si>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</si>
  <si>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</si>
  <si>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</si>
  <si>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</si>
  <si>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</si>
  <si>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</si>
  <si>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</si>
  <si>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</si>
  <si>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</si>
  <si>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</si>
  <si>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</si>
  <si>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</si>
  <si>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</si>
  <si>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</si>
  <si>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</si>
  <si>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</si>
  <si>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</si>
  <si>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</si>
  <si>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</si>
  <si>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</si>
  <si>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</si>
  <si>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</si>
  <si>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</si>
  <si>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</si>
  <si>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</si>
  <si>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</si>
  <si>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</si>
  <si>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</si>
  <si>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</si>
  <si>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</si>
  <si>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</si>
  <si>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</si>
  <si>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</si>
  <si>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</si>
  <si>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</si>
  <si>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</si>
  <si>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</si>
  <si>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</si>
  <si>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</si>
  <si>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</si>
  <si>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</si>
  <si>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</si>
  <si>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</si>
  <si>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</si>
  <si>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</si>
  <si>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</si>
  <si>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</si>
  <si>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</si>
  <si>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</si>
  <si>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</si>
  <si>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</si>
  <si>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</si>
  <si>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</si>
  <si>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</si>
  <si>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</si>
  <si>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</si>
  <si>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</si>
  <si>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</si>
  <si>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</si>
  <si>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</si>
  <si>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</si>
  <si>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</si>
  <si>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</si>
  <si>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</si>
  <si>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</si>
  <si>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</si>
  <si>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</si>
  <si>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</si>
  <si>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</si>
  <si>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</si>
  <si>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</si>
  <si>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</si>
  <si>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</si>
  <si>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</si>
  <si>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</si>
  <si>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</si>
  <si>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</si>
  <si>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</si>
  <si>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</si>
  <si>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</si>
  <si>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</si>
  <si>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</si>
  <si>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</si>
  <si>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</si>
  <si>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</si>
  <si>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</si>
  <si>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</si>
  <si>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</si>
  <si>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</si>
  <si>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</si>
  <si>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</si>
  <si>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</si>
  <si>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</si>
  <si>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</si>
  <si>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</si>
  <si>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</si>
  <si>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</si>
  <si>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</si>
  <si>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</si>
  <si>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</si>
  <si>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</si>
  <si>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</si>
  <si>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</si>
  <si>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</si>
  <si>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</si>
  <si>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</si>
  <si>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</si>
  <si>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</si>
  <si>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</si>
  <si>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</si>
  <si>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</si>
  <si>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</si>
  <si>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</si>
  <si>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</si>
  <si>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</si>
  <si>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</si>
  <si>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</si>
  <si>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</si>
  <si>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</si>
  <si>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</si>
  <si>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</si>
  <si>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</si>
  <si>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</si>
  <si>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</si>
  <si>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</si>
  <si>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</si>
  <si>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</si>
  <si>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</si>
  <si>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</si>
  <si>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</si>
  <si>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</si>
  <si>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</si>
  <si>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</si>
  <si>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</si>
  <si>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</si>
  <si>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</si>
  <si>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</si>
  <si>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</si>
  <si>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</si>
  <si>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</si>
  <si>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</si>
  <si>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</si>
  <si>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</si>
  <si>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</si>
  <si>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</si>
  <si>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</si>
  <si>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</si>
  <si>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</si>
  <si>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</si>
  <si>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</si>
  <si>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</si>
  <si>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</si>
  <si>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</si>
  <si>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</si>
  <si>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</si>
  <si>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</si>
  <si>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</si>
  <si>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</si>
  <si>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</si>
  <si>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</si>
  <si>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</si>
  <si>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</si>
  <si>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</si>
  <si>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</si>
  <si>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</si>
  <si>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</si>
  <si>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</si>
  <si>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</si>
  <si>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</si>
  <si>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</si>
  <si>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</si>
  <si>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</si>
  <si>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</si>
  <si>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</si>
  <si>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</si>
  <si>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</si>
  <si>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</si>
  <si>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</si>
  <si>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</si>
  <si>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</si>
  <si>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</si>
  <si>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</si>
  <si>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</si>
  <si>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</si>
  <si>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</si>
  <si>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</si>
  <si>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</si>
  <si>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</si>
  <si>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</si>
  <si>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</si>
  <si>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</si>
  <si>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</si>
  <si>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</si>
  <si>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</si>
  <si>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</si>
  <si>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</si>
  <si>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</si>
  <si>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</si>
  <si>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</si>
  <si>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</si>
  <si>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</si>
  <si>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</si>
  <si>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</si>
  <si>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</si>
  <si>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</si>
  <si>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</si>
  <si>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</si>
  <si>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</si>
  <si>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</si>
  <si>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</si>
  <si>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</si>
  <si>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</si>
  <si>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</si>
  <si>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</si>
  <si>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</si>
  <si>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</si>
  <si>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</si>
  <si>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</si>
  <si>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</si>
  <si>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</si>
  <si>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</si>
  <si>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</si>
  <si>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</si>
  <si>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</si>
  <si>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</si>
  <si>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</si>
  <si>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</si>
  <si>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</si>
  <si>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</si>
  <si>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</si>
  <si>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</si>
  <si>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</si>
  <si>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</si>
  <si>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</si>
  <si>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</si>
  <si>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</si>
  <si>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</si>
  <si>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</si>
  <si>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</si>
  <si>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</si>
  <si>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</si>
  <si>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</si>
  <si>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</si>
  <si>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</si>
  <si>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</si>
  <si>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</si>
  <si>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</si>
  <si>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</si>
  <si>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</si>
  <si>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</si>
  <si>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</si>
  <si>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</si>
  <si>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</si>
  <si>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</si>
  <si>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</si>
  <si>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</si>
  <si>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</si>
  <si>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</si>
  <si>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</si>
  <si>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</si>
  <si>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</si>
  <si>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</si>
  <si>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</si>
  <si>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</si>
  <si>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</si>
  <si>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</si>
  <si>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</si>
  <si>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</si>
  <si>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</si>
  <si>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</si>
  <si>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</si>
  <si>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</si>
  <si>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</si>
  <si>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</si>
  <si>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</si>
  <si>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</si>
  <si>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</si>
  <si>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</si>
  <si>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</si>
  <si>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</si>
  <si>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</si>
  <si>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</si>
  <si>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</si>
  <si>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</si>
  <si>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</si>
  <si>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</si>
  <si>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</si>
  <si>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</si>
  <si>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</si>
  <si>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</si>
  <si>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</si>
  <si>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</si>
  <si>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</si>
  <si>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</si>
  <si>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</si>
  <si>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</si>
  <si>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</si>
  <si>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</si>
  <si>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</si>
  <si>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</si>
  <si>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</si>
  <si>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</si>
  <si>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</si>
  <si>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</si>
  <si>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</si>
  <si>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</si>
  <si>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</si>
  <si>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</si>
  <si>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</si>
  <si>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</si>
  <si>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</si>
  <si>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</si>
  <si>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</si>
  <si>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</si>
  <si>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</si>
  <si>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</si>
  <si>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</si>
  <si>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</si>
  <si>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</si>
  <si>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</si>
  <si>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</si>
  <si>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</si>
  <si>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</si>
  <si>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</si>
  <si>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</si>
  <si>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</si>
  <si>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</si>
  <si>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</si>
  <si>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</si>
  <si>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</si>
  <si>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</si>
  <si>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</si>
  <si>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</si>
  <si>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</si>
  <si>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</si>
  <si>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</si>
  <si>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</si>
  <si>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</si>
  <si>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</si>
  <si>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</si>
  <si>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</si>
  <si>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</si>
  <si>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</si>
  <si>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</si>
  <si>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</si>
  <si>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</si>
  <si>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</si>
  <si>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</si>
  <si>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</si>
  <si>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</si>
  <si>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</si>
  <si>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</si>
  <si>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</si>
  <si>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</si>
  <si>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</si>
  <si>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</si>
  <si>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</si>
  <si>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</si>
  <si>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</si>
  <si>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</si>
  <si>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</si>
  <si>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</si>
  <si>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</si>
  <si>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</si>
  <si>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</si>
  <si>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</si>
  <si>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</si>
  <si>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</si>
  <si>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</si>
  <si>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</si>
  <si>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</si>
  <si>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</si>
  <si>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</si>
  <si>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</si>
  <si>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</si>
  <si>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</si>
  <si>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</si>
  <si>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</si>
  <si>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</si>
  <si>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</si>
  <si>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</si>
  <si>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</si>
  <si>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</si>
  <si>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</si>
  <si>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</si>
  <si>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</si>
  <si>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</si>
  <si>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</si>
  <si>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</si>
  <si>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</si>
  <si>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</si>
  <si>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</si>
  <si>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</si>
  <si>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</si>
  <si>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</si>
  <si>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</si>
  <si>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</si>
  <si>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</si>
  <si>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</si>
  <si>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</si>
  <si>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</si>
  <si>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</si>
  <si>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</si>
  <si>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</si>
  <si>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</si>
  <si>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</si>
  <si>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</si>
  <si>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</si>
  <si>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</si>
  <si>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</si>
  <si>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</si>
  <si>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</si>
  <si>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</si>
  <si>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</si>
  <si>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</si>
  <si>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</si>
  <si>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</si>
  <si>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</si>
  <si>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</si>
  <si>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</si>
  <si>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</si>
  <si>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</si>
  <si>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</si>
  <si>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</si>
  <si>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</si>
  <si>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</si>
  <si>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</si>
  <si>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</si>
  <si>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</si>
  <si>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</si>
  <si>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</si>
  <si>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</si>
  <si>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</si>
  <si>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</si>
  <si>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</si>
  <si>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</si>
  <si>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</si>
  <si>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</si>
  <si>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</si>
  <si>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</si>
  <si>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</si>
  <si>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</si>
  <si>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</si>
  <si>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</si>
  <si>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</si>
  <si>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</si>
  <si>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</si>
  <si>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</si>
  <si>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</si>
  <si>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</si>
  <si>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</si>
  <si>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</si>
  <si>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</si>
  <si>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</si>
  <si>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</si>
  <si>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</si>
  <si>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</si>
  <si>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</si>
  <si>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</si>
  <si>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</si>
  <si>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</si>
  <si>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</si>
  <si>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</si>
  <si>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</si>
  <si>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</si>
  <si>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</si>
  <si>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</si>
  <si>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</si>
  <si>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</si>
  <si>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</si>
  <si>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</si>
  <si>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</si>
  <si>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</si>
  <si>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</si>
  <si>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</si>
  <si>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</si>
  <si>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</si>
  <si>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</si>
  <si>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</si>
  <si>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</si>
  <si>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</si>
  <si>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</si>
  <si>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</si>
  <si>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</si>
  <si>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</si>
  <si>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</si>
  <si>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</si>
  <si>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</si>
  <si>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</si>
  <si>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</si>
  <si>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</si>
  <si>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</si>
  <si>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</si>
  <si>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</si>
  <si>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</si>
  <si>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</si>
  <si>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</si>
  <si>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</si>
  <si>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</si>
  <si>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</si>
  <si>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</si>
  <si>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</si>
  <si>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</si>
  <si>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</si>
  <si>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</si>
  <si>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</si>
  <si>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</si>
  <si>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</si>
  <si>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</si>
  <si>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</si>
  <si>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</si>
  <si>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</si>
  <si>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</si>
  <si>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</si>
  <si>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</si>
  <si>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</si>
  <si>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</si>
  <si>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</si>
  <si>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</si>
  <si>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</si>
  <si>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</si>
  <si>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</si>
  <si>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</si>
  <si>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</si>
  <si>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</si>
  <si>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</si>
  <si>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</si>
  <si>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</si>
  <si>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</si>
  <si>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</si>
  <si>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</si>
  <si>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</si>
  <si>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</si>
  <si>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</si>
  <si>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</si>
  <si>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</si>
  <si>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</si>
  <si>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</si>
  <si>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</si>
  <si>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</si>
  <si>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</si>
  <si>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</si>
  <si>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</si>
  <si>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</si>
  <si>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</si>
  <si>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</si>
  <si>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</si>
  <si>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</si>
  <si>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</si>
  <si>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</si>
  <si>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</si>
  <si>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</si>
  <si>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</si>
  <si>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</si>
  <si>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</si>
  <si>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</si>
  <si>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</si>
  <si>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</si>
  <si>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</si>
  <si>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</si>
  <si>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</si>
  <si>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</si>
  <si>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</si>
  <si>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</si>
  <si>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</si>
  <si>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</si>
  <si>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</si>
  <si>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</si>
  <si>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</si>
  <si>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</si>
  <si>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</si>
  <si>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</si>
  <si>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</si>
  <si>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</si>
  <si>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</si>
  <si>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</si>
  <si>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</si>
  <si>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</si>
  <si>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</si>
  <si>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</si>
  <si>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</si>
  <si>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</si>
  <si>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</si>
  <si>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</si>
  <si>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</si>
  <si>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</si>
  <si>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</si>
  <si>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</si>
  <si>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</si>
  <si>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</si>
  <si>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</si>
  <si>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</si>
  <si>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</si>
  <si>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</si>
  <si>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</si>
  <si>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</si>
  <si>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</si>
  <si>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</si>
  <si>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</si>
  <si>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</si>
  <si>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</si>
  <si>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</si>
  <si>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</si>
  <si>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</si>
  <si>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</si>
  <si>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</si>
  <si>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</si>
  <si>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</si>
  <si>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</si>
  <si>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</si>
  <si>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</si>
  <si>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</si>
  <si>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</si>
  <si>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</si>
  <si>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</si>
  <si>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</si>
  <si>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</si>
  <si>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</si>
  <si>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</si>
  <si>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</si>
  <si>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</si>
  <si>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</si>
  <si>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</si>
  <si>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</si>
  <si>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</si>
  <si>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</si>
  <si>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</si>
  <si>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</si>
  <si>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</si>
  <si>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</si>
  <si>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</si>
  <si>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</si>
  <si>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</si>
  <si>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</si>
  <si>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</si>
  <si>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</si>
  <si>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</si>
  <si>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</si>
  <si>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</si>
  <si>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</si>
  <si>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</si>
  <si>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</si>
  <si>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</si>
  <si>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</si>
  <si>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</si>
  <si>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</si>
  <si>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</si>
  <si>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</si>
  <si>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</si>
  <si>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</si>
  <si>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</si>
  <si>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</si>
  <si>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</si>
  <si>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</si>
  <si>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</si>
  <si>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</si>
  <si>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</si>
  <si>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</si>
  <si>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</si>
  <si>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</si>
  <si>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</si>
  <si>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</si>
  <si>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</si>
  <si>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</si>
  <si>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</si>
  <si>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</si>
  <si>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</si>
  <si>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</si>
  <si>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</si>
  <si>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</si>
  <si>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</si>
  <si>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</si>
  <si>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</si>
  <si>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</si>
  <si>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</si>
  <si>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</si>
  <si>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</si>
  <si>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</si>
  <si>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</si>
  <si>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</si>
  <si>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</si>
  <si>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</si>
  <si>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</si>
  <si>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</si>
  <si>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</si>
  <si>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</si>
  <si>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</si>
  <si>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</si>
  <si>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</si>
  <si>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</si>
  <si>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</si>
  <si>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</si>
  <si>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</si>
  <si>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</si>
  <si>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</si>
  <si>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</si>
  <si>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</si>
  <si>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</si>
  <si>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</si>
  <si>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</si>
  <si>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</si>
  <si>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</si>
  <si>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</si>
  <si>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</si>
  <si>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</si>
  <si>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</si>
  <si>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</si>
  <si>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</si>
  <si>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</si>
  <si>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</si>
  <si>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</si>
  <si>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</si>
  <si>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</si>
  <si>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</si>
  <si>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</si>
  <si>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</si>
  <si>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</si>
  <si>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</si>
  <si>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</si>
  <si>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</si>
  <si>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</si>
  <si>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</si>
  <si>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</si>
  <si>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</si>
  <si>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</si>
  <si>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</si>
  <si>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</si>
  <si>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</si>
  <si>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</si>
  <si>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</si>
  <si>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</si>
  <si>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</si>
  <si>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</si>
  <si>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</si>
  <si>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</si>
  <si>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</si>
  <si>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</si>
  <si>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</si>
  <si>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</si>
  <si>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</si>
  <si>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</si>
  <si>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</si>
  <si>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</si>
  <si>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</si>
  <si>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</si>
  <si>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</si>
  <si>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</si>
  <si>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</si>
  <si>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</si>
  <si>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</si>
  <si>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</si>
  <si>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</si>
  <si>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</si>
  <si>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</si>
  <si>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</si>
  <si>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</si>
  <si>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</si>
  <si>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</si>
  <si>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</si>
  <si>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</si>
  <si>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</si>
  <si>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</si>
  <si>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</si>
  <si>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</si>
  <si>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</si>
  <si>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</si>
  <si>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</si>
  <si>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</si>
  <si>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</si>
  <si>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</si>
  <si>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</si>
  <si>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</si>
  <si>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</si>
  <si>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</si>
  <si>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</si>
  <si>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</si>
  <si>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</si>
  <si>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</si>
  <si>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</si>
  <si>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</si>
  <si>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</si>
  <si>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</si>
  <si>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</si>
  <si>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</si>
  <si>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</si>
  <si>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</si>
  <si>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</si>
  <si>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</si>
  <si>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</si>
  <si>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</si>
  <si>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</si>
  <si>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</si>
  <si>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</si>
  <si>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</si>
  <si>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</si>
  <si>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</si>
  <si>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</si>
  <si>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</si>
  <si>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</si>
  <si>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</si>
  <si>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</si>
  <si>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</si>
  <si>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</si>
  <si>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</si>
  <si>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</si>
  <si>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</si>
  <si>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</si>
  <si>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</si>
  <si>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</si>
  <si>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</si>
  <si>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</si>
  <si>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</si>
  <si>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</si>
  <si>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</si>
  <si>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</si>
  <si>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</si>
  <si>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</si>
  <si>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</si>
  <si>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</si>
  <si>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</si>
  <si>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</si>
  <si>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</si>
  <si>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</si>
  <si>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</si>
  <si>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</si>
  <si>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</si>
  <si>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</si>
  <si>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</si>
  <si>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</si>
  <si>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</si>
  <si>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</si>
  <si>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</si>
  <si>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</si>
  <si>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</si>
  <si>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</si>
  <si>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</si>
  <si>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</si>
  <si>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</si>
  <si>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</si>
  <si>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</si>
  <si>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</si>
  <si>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</si>
  <si>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</si>
  <si>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</si>
  <si>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</si>
  <si>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</si>
  <si>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</si>
  <si>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</si>
  <si>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</si>
  <si>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</si>
  <si>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</si>
  <si>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</si>
  <si>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</si>
  <si>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</si>
  <si>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</si>
  <si>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</si>
  <si>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</si>
  <si>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</si>
  <si>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</si>
  <si>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</si>
  <si>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</si>
  <si>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</si>
  <si>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</si>
  <si>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</si>
  <si>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</si>
  <si>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</si>
  <si>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</si>
  <si>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</si>
  <si>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</si>
  <si>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</si>
  <si>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</si>
  <si>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</si>
  <si>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</si>
  <si>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</si>
  <si>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</si>
  <si>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</si>
  <si>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</si>
  <si>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</si>
  <si>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</si>
  <si>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</si>
  <si>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</si>
  <si>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</si>
  <si>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</si>
  <si>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</si>
  <si>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</si>
  <si>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</si>
  <si>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</si>
  <si>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</si>
  <si>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</si>
  <si>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</si>
  <si>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</si>
  <si>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</si>
  <si>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</si>
  <si>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</si>
  <si>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</si>
  <si>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</si>
  <si>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</si>
  <si>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</si>
  <si>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</si>
  <si>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</si>
  <si>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</si>
  <si>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</si>
  <si>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</si>
  <si>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</si>
  <si>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</si>
  <si>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</si>
  <si>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</si>
  <si>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</si>
  <si>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</si>
  <si>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</si>
  <si>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</si>
  <si>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</si>
  <si>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</si>
  <si>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</si>
  <si>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</si>
  <si>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</si>
  <si>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</si>
  <si>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</si>
  <si>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</si>
  <si>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</si>
  <si>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</si>
  <si>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</si>
  <si>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</si>
  <si>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</si>
  <si>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</si>
  <si>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</si>
  <si>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</si>
  <si>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</si>
  <si>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</si>
  <si>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</si>
  <si>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</si>
  <si>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</si>
  <si>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</si>
  <si>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</si>
  <si>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</si>
  <si>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</si>
  <si>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</si>
  <si>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</si>
  <si>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</si>
  <si>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</si>
  <si>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</si>
  <si>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</si>
  <si>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</si>
  <si>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</si>
  <si>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</si>
  <si>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</si>
  <si>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</si>
  <si>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</si>
  <si>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</si>
  <si>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</si>
  <si>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</si>
  <si>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</si>
  <si>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</si>
  <si>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</si>
  <si>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</si>
  <si>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</si>
  <si>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</si>
  <si>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</si>
  <si>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</si>
  <si>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</si>
  <si>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</si>
  <si>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</si>
  <si>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</si>
  <si>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</si>
  <si>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</si>
  <si>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</si>
  <si>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</si>
  <si>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</si>
  <si>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</si>
  <si>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</si>
  <si>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</si>
  <si>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</si>
  <si>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</si>
  <si>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</si>
  <si>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</si>
  <si>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</si>
  <si>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</si>
  <si>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</si>
  <si>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</si>
  <si>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</si>
  <si>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</si>
  <si>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</si>
  <si>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</si>
  <si>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</si>
  <si>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</si>
  <si>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</si>
  <si>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</si>
  <si>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</si>
  <si>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</si>
  <si>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</si>
  <si>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</si>
  <si>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</si>
  <si>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</si>
  <si>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</si>
  <si>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</si>
  <si>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</si>
  <si>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</si>
  <si>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</si>
  <si>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</si>
  <si>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</si>
  <si>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</si>
  <si>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</si>
  <si>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</si>
  <si>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</si>
  <si>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</si>
  <si>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</si>
  <si>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</si>
  <si>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</si>
  <si>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</si>
  <si>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</si>
  <si>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</si>
  <si>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</si>
  <si>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</si>
  <si>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</si>
  <si>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</si>
  <si>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</si>
  <si>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</si>
  <si>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</si>
  <si>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</si>
  <si>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</si>
  <si>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</si>
  <si>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</si>
  <si>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</si>
  <si>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</si>
  <si>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</si>
  <si>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</si>
  <si>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</si>
  <si>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</si>
  <si>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</si>
  <si>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</si>
  <si>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</si>
  <si>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</si>
  <si>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</si>
  <si>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</si>
  <si>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</si>
  <si>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</si>
  <si>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</si>
  <si>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</si>
  <si>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</si>
  <si>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</si>
  <si>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</si>
  <si>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</si>
  <si>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</si>
  <si>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</si>
  <si>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</si>
  <si>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</si>
  <si>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</si>
  <si>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</si>
  <si>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</si>
  <si>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</si>
  <si>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</si>
  <si>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</si>
  <si>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</si>
  <si>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</si>
  <si>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</si>
  <si>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</si>
  <si>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</si>
  <si>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</si>
  <si>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</si>
  <si>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</si>
  <si>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</si>
  <si>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</si>
  <si>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</si>
  <si>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</si>
  <si>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</si>
  <si>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</si>
  <si>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</si>
  <si>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</si>
  <si>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</si>
  <si>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</si>
  <si>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</si>
  <si>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</si>
  <si>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</si>
  <si>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</si>
  <si>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</si>
  <si>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</si>
  <si>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</si>
  <si>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</si>
  <si>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</si>
  <si>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</si>
  <si>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</si>
  <si>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</si>
  <si>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</si>
  <si>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</si>
  <si>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</si>
  <si>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</si>
  <si>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</si>
  <si>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</si>
  <si>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</si>
  <si>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</si>
  <si>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</si>
  <si>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</si>
  <si>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</si>
  <si>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</si>
  <si>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</si>
  <si>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</si>
  <si>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</si>
  <si>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</si>
  <si>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</si>
  <si>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</si>
  <si>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</si>
  <si>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</si>
  <si>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</si>
  <si>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</si>
  <si>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</si>
  <si>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</si>
  <si>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</si>
  <si>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</si>
  <si>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</si>
  <si>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</si>
  <si>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</si>
  <si>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</si>
  <si>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</si>
  <si>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</si>
  <si>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</si>
  <si>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</si>
  <si>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</si>
  <si>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</si>
  <si>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</si>
  <si>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</si>
  <si>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</si>
  <si>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</si>
  <si>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</si>
  <si>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</si>
  <si>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</si>
  <si>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</si>
  <si>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</si>
  <si>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</si>
  <si>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</si>
  <si>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</si>
  <si>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</si>
  <si>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</si>
  <si>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</si>
  <si>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</si>
  <si>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</si>
  <si>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</si>
  <si>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</si>
  <si>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</si>
  <si>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</si>
  <si>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</si>
  <si>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</si>
  <si>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</si>
  <si>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</si>
  <si>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</si>
  <si>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</si>
  <si>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</si>
  <si>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</si>
  <si>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</si>
  <si>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</si>
  <si>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</si>
  <si>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</si>
  <si>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</si>
  <si>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</si>
  <si>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</si>
  <si>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</si>
  <si>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</si>
  <si>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</si>
  <si>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</si>
  <si>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</si>
  <si>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</si>
  <si>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</si>
  <si>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</si>
  <si>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</si>
  <si>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</si>
  <si>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</si>
  <si>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</si>
  <si>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</si>
  <si>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</si>
  <si>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</si>
  <si>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</si>
  <si>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</si>
  <si>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</si>
  <si>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</si>
  <si>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</si>
  <si>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</si>
  <si>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</si>
  <si>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</si>
  <si>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</si>
  <si>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</si>
  <si>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</si>
  <si>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</si>
  <si>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</si>
  <si>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</si>
  <si>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</si>
  <si>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</si>
  <si>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</si>
  <si>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</si>
  <si>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</si>
  <si>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</si>
  <si>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</si>
  <si>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</si>
  <si>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</si>
  <si>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</si>
  <si>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</si>
  <si>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</si>
  <si>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</si>
  <si>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</si>
  <si>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</si>
  <si>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</si>
  <si>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</si>
  <si>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</si>
  <si>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</si>
  <si>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</si>
  <si>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</si>
  <si>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</si>
  <si>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</si>
  <si>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</si>
  <si>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</si>
  <si>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</si>
  <si>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</si>
  <si>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</si>
  <si>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</si>
  <si>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</si>
  <si>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</si>
  <si>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</si>
  <si>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</si>
  <si>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</si>
  <si>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</si>
  <si>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</si>
  <si>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</si>
  <si>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</si>
  <si>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</si>
  <si>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</si>
  <si>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</si>
  <si>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</si>
  <si>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</si>
  <si>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</si>
  <si>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</si>
  <si>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</si>
  <si>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</si>
  <si>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</si>
  <si>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</si>
  <si>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</si>
  <si>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</si>
  <si>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</si>
  <si>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</si>
  <si>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</si>
  <si>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</si>
  <si>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</si>
  <si>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</si>
  <si>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</si>
  <si>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</si>
  <si>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</si>
  <si>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</si>
  <si>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</si>
  <si>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</si>
  <si>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</si>
  <si>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</si>
  <si>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</si>
  <si>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</si>
  <si>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</si>
  <si>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</si>
  <si>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</si>
  <si>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</si>
  <si>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</si>
  <si>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</si>
  <si>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</si>
  <si>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</si>
  <si>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</si>
  <si>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</si>
  <si>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</si>
  <si>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</si>
  <si>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</si>
  <si>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</si>
  <si>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</si>
  <si>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</si>
  <si>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</si>
  <si>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</si>
  <si>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</si>
  <si>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</si>
  <si>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</si>
  <si>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</si>
  <si>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</si>
  <si>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</si>
  <si>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</si>
  <si>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</si>
  <si>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</si>
  <si>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</si>
  <si>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</si>
  <si>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</si>
  <si>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</si>
  <si>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</si>
  <si>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</si>
  <si>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</si>
  <si>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</si>
  <si>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</si>
  <si>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</si>
  <si>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</si>
  <si>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</si>
  <si>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</si>
  <si>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</si>
  <si>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</si>
  <si>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</si>
  <si>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</si>
  <si>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</si>
  <si>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</si>
  <si>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</si>
  <si>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</si>
  <si>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</si>
  <si>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</si>
  <si>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</si>
  <si>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</si>
  <si>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</si>
  <si>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</si>
  <si>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</si>
  <si>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</si>
  <si>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</si>
  <si>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</si>
  <si>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</si>
  <si>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</si>
  <si>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</si>
  <si>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</si>
  <si>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</si>
  <si>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</si>
  <si>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</si>
  <si>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</si>
  <si>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</si>
  <si>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</si>
  <si>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</si>
  <si>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</si>
  <si>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</si>
  <si>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</si>
  <si>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</si>
  <si>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</si>
  <si>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</si>
  <si>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</si>
  <si>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</si>
  <si>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</si>
  <si>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</si>
  <si>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</si>
  <si>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</si>
  <si>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</si>
  <si>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</si>
  <si>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</si>
  <si>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</si>
  <si>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</si>
  <si>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</si>
  <si>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</si>
  <si>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</si>
  <si>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</si>
  <si>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</si>
  <si>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</si>
  <si>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</si>
  <si>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</si>
  <si>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</si>
  <si>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</si>
  <si>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</si>
  <si>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</si>
  <si>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</si>
  <si>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</si>
  <si>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</si>
  <si>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</si>
  <si>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</si>
  <si>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</si>
  <si>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</si>
  <si>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</si>
  <si>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</si>
  <si>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</si>
  <si>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</si>
  <si>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</si>
  <si>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</si>
  <si>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</si>
  <si>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</si>
  <si>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</si>
  <si>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</si>
  <si>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</si>
  <si>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</si>
  <si>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</si>
  <si>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</si>
  <si>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</si>
  <si>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</si>
  <si>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</si>
  <si>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</si>
  <si>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</si>
  <si>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</si>
  <si>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</si>
  <si>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</si>
  <si>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</si>
  <si>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</si>
  <si>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</si>
  <si>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</si>
  <si>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</si>
  <si>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</si>
  <si>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</si>
  <si>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</si>
  <si>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</si>
  <si>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</si>
  <si>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</si>
  <si>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</si>
  <si>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</si>
  <si>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</si>
  <si>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</si>
  <si>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</si>
  <si>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</si>
  <si>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</si>
  <si>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</si>
  <si>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</si>
  <si>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</si>
  <si>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</si>
  <si>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</si>
  <si>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</si>
  <si>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</si>
  <si>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</si>
  <si>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</si>
  <si>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</si>
  <si>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</si>
  <si>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</si>
  <si>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</si>
  <si>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</si>
  <si>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</si>
  <si>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</si>
  <si>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</si>
  <si>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</si>
  <si>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</si>
  <si>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</si>
  <si>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</si>
  <si>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</si>
  <si>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</si>
  <si>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 xml:space="preserve"> rating_count </t>
  </si>
  <si>
    <t>Grand Total</t>
  </si>
  <si>
    <t>Average of discount_percentage</t>
  </si>
  <si>
    <t>Product Category</t>
  </si>
  <si>
    <t>Average of rating</t>
  </si>
  <si>
    <t>Average of actual_price</t>
  </si>
  <si>
    <t>Average of discounted_price</t>
  </si>
  <si>
    <t>Total</t>
  </si>
  <si>
    <t>Potential Revenue</t>
  </si>
  <si>
    <t xml:space="preserve">Sum of  rating_count </t>
  </si>
  <si>
    <t>Which products have the highest number of reviews?</t>
  </si>
  <si>
    <t>Which products have the highest average ratings?</t>
  </si>
  <si>
    <t>What is the total potential revenue (actual_price × rating_count) by category?</t>
  </si>
  <si>
    <t>What is the average discount percentage by product category?</t>
  </si>
  <si>
    <t>How many products are listed under each category?</t>
  </si>
  <si>
    <t>What is the average actual price vs the discounted price by category?</t>
  </si>
  <si>
    <t>How many products have a discount of 50% or more?</t>
  </si>
  <si>
    <t>What is the distribution of product ratings (e.g., how many products are rated 3.0, 4.0, etc.)?</t>
  </si>
  <si>
    <t>Rating</t>
  </si>
  <si>
    <t>Distribution</t>
  </si>
  <si>
    <t>Product</t>
  </si>
  <si>
    <t>How many products have fewer than 1,000 reviews?</t>
  </si>
  <si>
    <t>Which categories have products with the highest discounts?</t>
  </si>
  <si>
    <t xml:space="preserve">Average of  rating_count </t>
  </si>
  <si>
    <t>Combined Column</t>
  </si>
  <si>
    <t>Count of product_name</t>
  </si>
  <si>
    <t>What is the total number of reviews per category?</t>
  </si>
  <si>
    <t>4.5 - 5.0</t>
  </si>
  <si>
    <t>3.0 - 3.9</t>
  </si>
  <si>
    <t>4.0 - 4.4</t>
  </si>
  <si>
    <t>&lt;3.0</t>
  </si>
  <si>
    <t>Total  Rating</t>
  </si>
  <si>
    <t>Number of Reviews</t>
  </si>
  <si>
    <t>Sum of Potential Revenue</t>
  </si>
  <si>
    <t>Price Bucket</t>
  </si>
  <si>
    <t>$1K - $4.9K</t>
  </si>
  <si>
    <t>$0 - $999</t>
  </si>
  <si>
    <t>$10K-$49.9</t>
  </si>
  <si>
    <t>$5K - $9.9K</t>
  </si>
  <si>
    <t>$50K-$99.9K</t>
  </si>
  <si>
    <t>$100K - above</t>
  </si>
  <si>
    <t>What is the number of unique products per price range bucket?</t>
  </si>
  <si>
    <t>How does the rating relate to the level of discount?</t>
  </si>
  <si>
    <t>Relationship between product rating and average discount - Bottom 10</t>
  </si>
  <si>
    <t>Relationship between product rating and average discount - Top 10</t>
  </si>
  <si>
    <t>Top 5</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</si>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</sst>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4" tint="0.59999389629810485"/>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10" xfId="0" applyBorder="1"/>
    <xf numFmtId="3" fontId="0" fillId="0" borderId="10" xfId="0" applyNumberFormat="1" applyBorder="1"/>
    <xf numFmtId="9" fontId="0" fillId="0" borderId="10" xfId="0" applyNumberFormat="1" applyBorder="1"/>
    <xf numFmtId="4" fontId="0" fillId="0" borderId="10" xfId="0" applyNumberFormat="1" applyBorder="1"/>
    <xf numFmtId="0" fontId="0" fillId="0" borderId="11" xfId="0" applyBorder="1"/>
    <xf numFmtId="0" fontId="0" fillId="0" borderId="12" xfId="0" applyBorder="1"/>
    <xf numFmtId="3" fontId="0" fillId="0" borderId="12" xfId="0" applyNumberForma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3" fontId="0" fillId="0" borderId="17" xfId="0" applyNumberFormat="1" applyBorder="1"/>
    <xf numFmtId="9" fontId="0" fillId="0" borderId="17" xfId="0" applyNumberFormat="1" applyBorder="1"/>
    <xf numFmtId="3" fontId="0" fillId="0" borderId="18" xfId="0" applyNumberFormat="1" applyBorder="1"/>
    <xf numFmtId="0" fontId="0" fillId="0" borderId="0" xfId="0" applyAlignment="1">
      <alignment horizontal="left"/>
    </xf>
    <xf numFmtId="0" fontId="0" fillId="0" borderId="19" xfId="0" applyBorder="1"/>
    <xf numFmtId="0" fontId="0" fillId="0" borderId="20" xfId="0" applyBorder="1"/>
    <xf numFmtId="3" fontId="0" fillId="0" borderId="21" xfId="0" applyNumberFormat="1" applyBorder="1"/>
    <xf numFmtId="0" fontId="0" fillId="0" borderId="0" xfId="0" pivotButton="1" applyAlignment="1">
      <alignment wrapText="1"/>
    </xf>
    <xf numFmtId="0" fontId="0" fillId="0" borderId="0" xfId="0" applyAlignment="1">
      <alignment horizontal="left" wrapText="1"/>
    </xf>
    <xf numFmtId="0" fontId="0" fillId="0" borderId="0" xfId="0" applyAlignment="1">
      <alignment wrapText="1"/>
    </xf>
    <xf numFmtId="166" fontId="0" fillId="0" borderId="0" xfId="0" applyNumberFormat="1"/>
    <xf numFmtId="0" fontId="16" fillId="34" borderId="0" xfId="0" applyFont="1" applyFill="1" applyAlignment="1">
      <alignment wrapText="1"/>
    </xf>
    <xf numFmtId="37" fontId="0" fillId="0" borderId="10" xfId="42" applyNumberFormat="1" applyFont="1" applyBorder="1" applyAlignment="1"/>
    <xf numFmtId="3" fontId="0" fillId="0" borderId="20" xfId="0" applyNumberFormat="1" applyBorder="1"/>
    <xf numFmtId="0" fontId="16" fillId="34" borderId="0" xfId="0" applyFont="1" applyFill="1"/>
    <xf numFmtId="3" fontId="16" fillId="34" borderId="0" xfId="0" applyNumberFormat="1" applyFont="1" applyFill="1"/>
    <xf numFmtId="0" fontId="0" fillId="0" borderId="0" xfId="0" pivotButton="1"/>
    <xf numFmtId="9" fontId="0" fillId="0" borderId="0" xfId="0" applyNumberFormat="1" applyAlignment="1">
      <alignment horizontal="left"/>
    </xf>
    <xf numFmtId="9" fontId="0" fillId="0" borderId="0" xfId="0" pivotButton="1" applyNumberFormat="1"/>
    <xf numFmtId="9" fontId="16" fillId="34" borderId="0" xfId="0" applyNumberFormat="1" applyFont="1" applyFill="1"/>
    <xf numFmtId="165" fontId="16" fillId="34" borderId="0" xfId="0" applyNumberFormat="1" applyFont="1" applyFill="1"/>
    <xf numFmtId="0" fontId="0" fillId="34" borderId="0" xfId="0" applyFill="1"/>
    <xf numFmtId="166" fontId="0" fillId="34" borderId="0" xfId="0" applyNumberFormat="1" applyFill="1"/>
    <xf numFmtId="3" fontId="0" fillId="34" borderId="0" xfId="0" applyNumberFormat="1" applyFill="1"/>
    <xf numFmtId="0" fontId="0" fillId="35" borderId="0" xfId="0" applyFill="1"/>
    <xf numFmtId="9" fontId="0" fillId="34" borderId="0" xfId="0" applyNumberFormat="1" applyFill="1"/>
    <xf numFmtId="0" fontId="16" fillId="34" borderId="10" xfId="0" applyFont="1" applyFill="1" applyBorder="1"/>
    <xf numFmtId="1" fontId="0" fillId="0" borderId="0" xfId="0" applyNumberFormat="1"/>
    <xf numFmtId="0" fontId="16" fillId="33" borderId="10" xfId="0" applyFont="1" applyFill="1" applyBorder="1"/>
    <xf numFmtId="16" fontId="16" fillId="33" borderId="10" xfId="0" applyNumberFormat="1" applyFont="1" applyFill="1" applyBorder="1"/>
    <xf numFmtId="0" fontId="16" fillId="36" borderId="0" xfId="0" applyFont="1" applyFill="1"/>
    <xf numFmtId="0" fontId="0" fillId="36" borderId="0" xfId="0" applyFill="1"/>
    <xf numFmtId="0" fontId="18" fillId="34"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4">
    <dxf>
      <alignment wrapText="1"/>
    </dxf>
    <dxf>
      <alignment wrapText="1"/>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wrapText="0"/>
    </dxf>
    <dxf>
      <alignment wrapText="0"/>
    </dxf>
    <dxf>
      <alignment wrapText="0"/>
    </dxf>
    <dxf>
      <alignment wrapText="0"/>
    </dxf>
    <dxf>
      <alignment wrapText="0"/>
    </dxf>
    <dxf>
      <alignment wrapText="0"/>
    </dxf>
    <dxf>
      <font>
        <sz val="12"/>
      </font>
    </dxf>
    <dxf>
      <font>
        <sz val="12"/>
      </font>
    </dxf>
    <dxf>
      <font>
        <sz val="12"/>
      </font>
    </dxf>
    <dxf>
      <font>
        <sz val="12"/>
      </font>
    </dxf>
    <dxf>
      <font>
        <sz val="12"/>
      </font>
    </dxf>
    <dxf>
      <font>
        <sz val="12"/>
      </font>
    </dxf>
    <dxf>
      <alignment wrapText="0"/>
    </dxf>
    <dxf>
      <alignment wrapText="0"/>
    </dxf>
    <dxf>
      <alignment wrapText="0"/>
    </dxf>
    <dxf>
      <alignment wrapText="1"/>
    </dxf>
    <dxf>
      <alignment wrapText="1"/>
    </dxf>
    <dxf>
      <alignment wrapText="1"/>
    </dxf>
    <dxf>
      <numFmt numFmtId="166" formatCode="0.0"/>
    </dxf>
    <dxf>
      <numFmt numFmtId="166" formatCode="0.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13" formatCode="0%"/>
    </dxf>
    <dxf>
      <numFmt numFmtId="13" formatCode="0%"/>
    </dxf>
    <dxf>
      <numFmt numFmtId="166" formatCode="0.0"/>
    </dxf>
    <dxf>
      <numFmt numFmtId="166" formatCode="0.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13" formatCode="0%"/>
    </dxf>
    <dxf>
      <numFmt numFmtId="1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13" formatCode="0%"/>
    </dxf>
    <dxf>
      <numFmt numFmtId="1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3" formatCode="#,##0"/>
    </dxf>
    <dxf>
      <numFmt numFmtId="3" formatCode="#,##0"/>
    </dxf>
    <dxf>
      <alignment wrapText="0"/>
    </dxf>
    <dxf>
      <alignment wrapText="0"/>
    </dxf>
    <dxf>
      <alignment wrapText="0"/>
    </dxf>
    <dxf>
      <alignment wrapText="0"/>
    </dxf>
    <dxf>
      <alignment wrapText="0"/>
    </dxf>
    <dxf>
      <alignment wrapText="0"/>
    </dxf>
    <dxf>
      <numFmt numFmtId="3" formatCode="#,##0"/>
    </dxf>
    <dxf>
      <numFmt numFmtId="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numFmt numFmtId="3" formatCode="#,##0"/>
    </dxf>
    <dxf>
      <numFmt numFmtId="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3" formatCode="#,##0"/>
    </dxf>
    <dxf>
      <numFmt numFmtId="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3" formatCode="#,##0"/>
    </dxf>
    <dxf>
      <numFmt numFmtId="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0"/>
    </dxf>
    <dxf>
      <alignment wrapText="0"/>
    </dxf>
    <dxf>
      <alignment wrapText="0"/>
    </dxf>
    <dxf>
      <alignment wrapText="0"/>
    </dxf>
    <dxf>
      <alignment wrapText="0"/>
    </dxf>
    <dxf>
      <alignment wrapText="0"/>
    </dxf>
    <dxf>
      <alignment wrapText="0"/>
    </dxf>
    <dxf>
      <numFmt numFmtId="1" formatCode="0"/>
    </dxf>
    <dxf>
      <numFmt numFmtId="1"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166" formatCode="0.0"/>
    </dxf>
    <dxf>
      <numFmt numFmtId="166" formatCode="0.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wrapText="1"/>
    </dxf>
    <dxf>
      <alignment wrapText="1"/>
    </dxf>
    <dxf>
      <alignment wrapText="1"/>
    </dxf>
    <dxf>
      <alignment wrapText="1"/>
    </dxf>
    <dxf>
      <alignment wrapText="1"/>
    </dxf>
    <dxf>
      <numFmt numFmtId="13" formatCode="0%"/>
    </dxf>
    <dxf>
      <numFmt numFmtId="13" formatCode="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numFmt numFmtId="13" formatCode="0%"/>
    </dxf>
    <dxf>
      <numFmt numFmtId="13"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numFmt numFmtId="13" formatCode="0%"/>
    </dxf>
    <dxf>
      <numFmt numFmtId="13" formatCode="0%"/>
    </dxf>
    <dxf>
      <numFmt numFmtId="3" formatCode="#,##0"/>
    </dxf>
    <dxf>
      <numFmt numFmtId="3" formatCode="#,##0"/>
    </dxf>
    <dxf>
      <alignment wrapText="0"/>
    </dxf>
    <dxf>
      <alignment wrapText="0"/>
    </dxf>
    <dxf>
      <alignment wrapText="0"/>
    </dxf>
    <dxf>
      <alignment wrapText="0"/>
    </dxf>
    <dxf>
      <alignment wrapText="0"/>
    </dxf>
    <dxf>
      <alignment wrapText="0"/>
    </dxf>
    <dxf>
      <numFmt numFmtId="3" formatCode="#,##0"/>
    </dxf>
    <dxf>
      <numFmt numFmtId="3" formatCode="#,##0"/>
    </dxf>
    <dxf>
      <numFmt numFmtId="0" formatCode="General"/>
    </dxf>
    <dxf>
      <numFmt numFmtId="3" formatCode="#,##0"/>
    </dxf>
    <dxf>
      <numFmt numFmtId="3" formatCode="#,##0"/>
    </dxf>
    <dxf>
      <numFmt numFmtId="0" formatCode="General"/>
    </dxf>
    <dxf>
      <numFmt numFmtId="3" formatCode="#,##0"/>
      <border diagonalUp="0" diagonalDown="0" outline="0">
        <left style="thin">
          <color indexed="64"/>
        </left>
        <right/>
        <top/>
        <bottom/>
      </border>
    </dxf>
    <dxf>
      <numFmt numFmtId="3" formatCode="#,##0"/>
      <border diagonalUp="0" diagonalDown="0">
        <left style="thin">
          <color indexed="64"/>
        </left>
        <right/>
        <top style="thin">
          <color indexed="64"/>
        </top>
        <bottom style="thin">
          <color indexed="64"/>
        </bottom>
        <vertical/>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numFmt numFmtId="3" formatCode="#,##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numFmt numFmtId="3" formatCode="#,##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bottom/>
      </border>
    </dxf>
    <dxf>
      <border diagonalUp="0" diagonalDown="0">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s>
  <tableStyles count="0" defaultTableStyle="TableStyleMedium2" defaultPivotStyle="PivotStyleLight16"/>
  <colors>
    <mruColors>
      <color rgb="FF00B0F0"/>
      <color rgb="FF70AD47"/>
      <color rgb="FFFFC00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products with highest average 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
        <c:idx val="4"/>
        <c:spPr>
          <a:solidFill>
            <a:srgbClr val="00B0F0"/>
          </a:solidFill>
          <a:ln>
            <a:noFill/>
          </a:ln>
          <a:effectLst/>
        </c:spPr>
      </c:pivotFmt>
      <c:pivotFmt>
        <c:idx val="5"/>
        <c:spPr>
          <a:solidFill>
            <a:srgbClr val="00B0F0"/>
          </a:solidFill>
          <a:ln>
            <a:noFill/>
          </a:ln>
          <a:effectLst/>
        </c:spPr>
      </c:pivotFmt>
      <c:pivotFmt>
        <c:idx val="6"/>
        <c:spPr>
          <a:solidFill>
            <a:srgbClr val="00B0F0"/>
          </a:solidFill>
          <a:ln>
            <a:noFill/>
          </a:ln>
          <a:effectLst/>
        </c:spPr>
      </c:pivotFmt>
      <c:pivotFmt>
        <c:idx val="7"/>
        <c:spPr>
          <a:solidFill>
            <a:srgbClr val="00B0F0"/>
          </a:solidFill>
          <a:ln>
            <a:noFill/>
          </a:ln>
          <a:effectLst/>
        </c:spPr>
      </c:pivotFmt>
      <c:pivotFmt>
        <c:idx val="8"/>
        <c:spPr>
          <a:solidFill>
            <a:srgbClr val="00B0F0"/>
          </a:solidFill>
          <a:ln>
            <a:noFill/>
          </a:ln>
          <a:effectLst/>
        </c:spPr>
      </c:pivotFmt>
      <c:pivotFmt>
        <c:idx val="9"/>
        <c:spPr>
          <a:solidFill>
            <a:srgbClr val="00B0F0"/>
          </a:solidFill>
          <a:ln>
            <a:noFill/>
          </a:ln>
          <a:effectLst/>
        </c:spPr>
      </c:pivotFmt>
      <c:pivotFmt>
        <c:idx val="10"/>
        <c:spPr>
          <a:solidFill>
            <a:srgbClr val="00B0F0"/>
          </a:solidFill>
          <a:ln>
            <a:noFill/>
          </a:ln>
          <a:effectLst/>
        </c:spPr>
      </c:pivotFmt>
      <c:pivotFmt>
        <c:idx val="11"/>
        <c:spPr>
          <a:solidFill>
            <a:srgbClr val="00B0F0"/>
          </a:solidFill>
          <a:ln>
            <a:noFill/>
          </a:ln>
          <a:effectLst/>
        </c:spPr>
      </c:pivotFmt>
      <c:pivotFmt>
        <c:idx val="12"/>
        <c:spPr>
          <a:solidFill>
            <a:srgbClr val="00B0F0"/>
          </a:solidFill>
          <a:ln>
            <a:noFill/>
          </a:ln>
          <a:effectLst/>
        </c:spPr>
      </c:pivotFmt>
      <c:pivotFmt>
        <c:idx val="13"/>
        <c:spPr>
          <a:solidFill>
            <a:srgbClr val="00B0F0"/>
          </a:solidFill>
          <a:ln>
            <a:noFill/>
          </a:ln>
          <a:effectLst/>
        </c:spPr>
      </c:pivotFmt>
      <c:pivotFmt>
        <c:idx val="14"/>
        <c:spPr>
          <a:solidFill>
            <a:srgbClr val="00B0F0"/>
          </a:solidFill>
          <a:ln>
            <a:noFill/>
          </a:ln>
          <a:effectLst/>
        </c:spPr>
      </c:pivotFmt>
    </c:pivotFmts>
    <c:plotArea>
      <c:layout/>
      <c:barChart>
        <c:barDir val="bar"/>
        <c:grouping val="clustered"/>
        <c:varyColors val="0"/>
        <c:ser>
          <c:idx val="0"/>
          <c:order val="0"/>
          <c:tx>
            <c:strRef>
              <c:f>'PIVOT TABLE'!$L$3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TABLE'!$K$4:$K$16</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'PIVOT TABLE'!$L$4:$L$16</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DFF1-4A48-9132-EFBBE7A5EE53}"/>
            </c:ext>
          </c:extLst>
        </c:ser>
        <c:dLbls>
          <c:dLblPos val="outEnd"/>
          <c:showLegendKey val="0"/>
          <c:showVal val="1"/>
          <c:showCatName val="0"/>
          <c:showSerName val="0"/>
          <c:showPercent val="0"/>
          <c:showBubbleSize val="0"/>
        </c:dLbls>
        <c:gapWidth val="219"/>
        <c:axId val="764122191"/>
        <c:axId val="764118447"/>
      </c:barChart>
      <c:catAx>
        <c:axId val="7641221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8447"/>
        <c:crosses val="autoZero"/>
        <c:auto val="1"/>
        <c:lblAlgn val="ctr"/>
        <c:lblOffset val="100"/>
        <c:noMultiLvlLbl val="0"/>
      </c:catAx>
      <c:valAx>
        <c:axId val="764118447"/>
        <c:scaling>
          <c:orientation val="minMax"/>
        </c:scaling>
        <c:delete val="1"/>
        <c:axPos val="t"/>
        <c:numFmt formatCode="General" sourceLinked="1"/>
        <c:majorTickMark val="out"/>
        <c:minorTickMark val="none"/>
        <c:tickLblPos val="nextTo"/>
        <c:crossAx val="7641221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products</a:t>
            </a:r>
            <a:r>
              <a:rPr lang="en-US" b="1" baseline="0"/>
              <a:t> with highest number of reviews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70AD47"/>
          </a:solidFill>
          <a:ln>
            <a:noFill/>
          </a:ln>
          <a:effectLst/>
        </c:spPr>
      </c:pivotFmt>
      <c:pivotFmt>
        <c:idx val="5"/>
        <c:spPr>
          <a:solidFill>
            <a:srgbClr val="00B0F0"/>
          </a:solidFill>
          <a:ln>
            <a:noFill/>
          </a:ln>
          <a:effectLst/>
        </c:spPr>
      </c:pivotFmt>
      <c:pivotFmt>
        <c:idx val="6"/>
        <c:spPr>
          <a:solidFill>
            <a:srgbClr val="00B0F0"/>
          </a:solidFill>
          <a:ln>
            <a:noFill/>
          </a:ln>
          <a:effectLst/>
        </c:spPr>
      </c:pivotFmt>
      <c:pivotFmt>
        <c:idx val="7"/>
        <c:spPr>
          <a:solidFill>
            <a:srgbClr val="00B0F0"/>
          </a:solidFill>
          <a:ln>
            <a:noFill/>
          </a:ln>
          <a:effectLst/>
        </c:spPr>
      </c:pivotFmt>
      <c:pivotFmt>
        <c:idx val="8"/>
        <c:spPr>
          <a:solidFill>
            <a:srgbClr val="00B0F0"/>
          </a:solidFill>
          <a:ln>
            <a:noFill/>
          </a:ln>
          <a:effectLst/>
        </c:spPr>
      </c:pivotFmt>
      <c:pivotFmt>
        <c:idx val="9"/>
        <c:spPr>
          <a:solidFill>
            <a:srgbClr val="00B0F0"/>
          </a:solidFill>
          <a:ln>
            <a:noFill/>
          </a:ln>
          <a:effectLst/>
        </c:spPr>
      </c:pivotFmt>
      <c:pivotFmt>
        <c:idx val="10"/>
        <c:spPr>
          <a:solidFill>
            <a:srgbClr val="00B0F0"/>
          </a:solidFill>
          <a:ln>
            <a:noFill/>
          </a:ln>
          <a:effectLst/>
        </c:spPr>
      </c:pivotFmt>
      <c:pivotFmt>
        <c:idx val="11"/>
        <c:spPr>
          <a:solidFill>
            <a:srgbClr val="00B0F0"/>
          </a:solidFill>
          <a:ln>
            <a:noFill/>
          </a:ln>
          <a:effectLst/>
        </c:spPr>
      </c:pivotFmt>
      <c:pivotFmt>
        <c:idx val="12"/>
        <c:spPr>
          <a:solidFill>
            <a:srgbClr val="00B0F0"/>
          </a:solidFill>
          <a:ln>
            <a:noFill/>
          </a:ln>
          <a:effectLst/>
        </c:spPr>
      </c:pivotFmt>
    </c:pivotFmts>
    <c:plotArea>
      <c:layout>
        <c:manualLayout>
          <c:layoutTarget val="inner"/>
          <c:xMode val="edge"/>
          <c:yMode val="edge"/>
          <c:x val="0.49051399825021874"/>
          <c:y val="0.16812903225806453"/>
          <c:w val="0.46226377952755904"/>
          <c:h val="0.78455913978494629"/>
        </c:manualLayout>
      </c:layout>
      <c:barChart>
        <c:barDir val="bar"/>
        <c:grouping val="clustered"/>
        <c:varyColors val="0"/>
        <c:ser>
          <c:idx val="0"/>
          <c:order val="0"/>
          <c:tx>
            <c:strRef>
              <c:f>'PIVOT TABLE'!$S$3</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040D-4578-B31D-6F9952C131A7}"/>
              </c:ext>
            </c:extLst>
          </c:dPt>
          <c:dPt>
            <c:idx val="1"/>
            <c:invertIfNegative val="0"/>
            <c:bubble3D val="0"/>
            <c:spPr>
              <a:solidFill>
                <a:srgbClr val="70AD47"/>
              </a:solidFill>
              <a:ln>
                <a:noFill/>
              </a:ln>
              <a:effectLst/>
            </c:spPr>
            <c:extLst>
              <c:ext xmlns:c16="http://schemas.microsoft.com/office/drawing/2014/chart" uri="{C3380CC4-5D6E-409C-BE32-E72D297353CC}">
                <c16:uniqueId val="{00000002-040D-4578-B31D-6F9952C131A7}"/>
              </c:ext>
            </c:extLst>
          </c:dPt>
          <c:dPt>
            <c:idx val="2"/>
            <c:invertIfNegative val="0"/>
            <c:bubble3D val="0"/>
            <c:spPr>
              <a:solidFill>
                <a:srgbClr val="00B0F0"/>
              </a:solidFill>
              <a:ln>
                <a:noFill/>
              </a:ln>
              <a:effectLst/>
            </c:spPr>
            <c:extLst>
              <c:ext xmlns:c16="http://schemas.microsoft.com/office/drawing/2014/chart" uri="{C3380CC4-5D6E-409C-BE32-E72D297353CC}">
                <c16:uniqueId val="{00000003-040D-4578-B31D-6F9952C131A7}"/>
              </c:ext>
            </c:extLst>
          </c:dPt>
          <c:dPt>
            <c:idx val="3"/>
            <c:invertIfNegative val="0"/>
            <c:bubble3D val="0"/>
            <c:spPr>
              <a:solidFill>
                <a:srgbClr val="00B0F0"/>
              </a:solidFill>
              <a:ln>
                <a:noFill/>
              </a:ln>
              <a:effectLst/>
            </c:spPr>
            <c:extLst>
              <c:ext xmlns:c16="http://schemas.microsoft.com/office/drawing/2014/chart" uri="{C3380CC4-5D6E-409C-BE32-E72D297353CC}">
                <c16:uniqueId val="{00000004-040D-4578-B31D-6F9952C131A7}"/>
              </c:ext>
            </c:extLst>
          </c:dPt>
          <c:dPt>
            <c:idx val="4"/>
            <c:invertIfNegative val="0"/>
            <c:bubble3D val="0"/>
            <c:spPr>
              <a:solidFill>
                <a:srgbClr val="00B0F0"/>
              </a:solidFill>
              <a:ln>
                <a:noFill/>
              </a:ln>
              <a:effectLst/>
            </c:spPr>
            <c:extLst>
              <c:ext xmlns:c16="http://schemas.microsoft.com/office/drawing/2014/chart" uri="{C3380CC4-5D6E-409C-BE32-E72D297353CC}">
                <c16:uniqueId val="{00000005-040D-4578-B31D-6F9952C131A7}"/>
              </c:ext>
            </c:extLst>
          </c:dPt>
          <c:dPt>
            <c:idx val="5"/>
            <c:invertIfNegative val="0"/>
            <c:bubble3D val="0"/>
            <c:spPr>
              <a:solidFill>
                <a:srgbClr val="00B0F0"/>
              </a:solidFill>
              <a:ln>
                <a:noFill/>
              </a:ln>
              <a:effectLst/>
            </c:spPr>
            <c:extLst>
              <c:ext xmlns:c16="http://schemas.microsoft.com/office/drawing/2014/chart" uri="{C3380CC4-5D6E-409C-BE32-E72D297353CC}">
                <c16:uniqueId val="{00000006-040D-4578-B31D-6F9952C131A7}"/>
              </c:ext>
            </c:extLst>
          </c:dPt>
          <c:dPt>
            <c:idx val="6"/>
            <c:invertIfNegative val="0"/>
            <c:bubble3D val="0"/>
            <c:spPr>
              <a:solidFill>
                <a:srgbClr val="00B0F0"/>
              </a:solidFill>
              <a:ln>
                <a:noFill/>
              </a:ln>
              <a:effectLst/>
            </c:spPr>
            <c:extLst>
              <c:ext xmlns:c16="http://schemas.microsoft.com/office/drawing/2014/chart" uri="{C3380CC4-5D6E-409C-BE32-E72D297353CC}">
                <c16:uniqueId val="{00000007-040D-4578-B31D-6F9952C131A7}"/>
              </c:ext>
            </c:extLst>
          </c:dPt>
          <c:dPt>
            <c:idx val="7"/>
            <c:invertIfNegative val="0"/>
            <c:bubble3D val="0"/>
            <c:spPr>
              <a:solidFill>
                <a:srgbClr val="00B0F0"/>
              </a:solidFill>
              <a:ln>
                <a:noFill/>
              </a:ln>
              <a:effectLst/>
            </c:spPr>
            <c:extLst>
              <c:ext xmlns:c16="http://schemas.microsoft.com/office/drawing/2014/chart" uri="{C3380CC4-5D6E-409C-BE32-E72D297353CC}">
                <c16:uniqueId val="{00000008-040D-4578-B31D-6F9952C131A7}"/>
              </c:ext>
            </c:extLst>
          </c:dPt>
          <c:dPt>
            <c:idx val="8"/>
            <c:invertIfNegative val="0"/>
            <c:bubble3D val="0"/>
            <c:spPr>
              <a:solidFill>
                <a:srgbClr val="00B0F0"/>
              </a:solidFill>
              <a:ln>
                <a:noFill/>
              </a:ln>
              <a:effectLst/>
            </c:spPr>
            <c:extLst>
              <c:ext xmlns:c16="http://schemas.microsoft.com/office/drawing/2014/chart" uri="{C3380CC4-5D6E-409C-BE32-E72D297353CC}">
                <c16:uniqueId val="{00000009-040D-4578-B31D-6F9952C131A7}"/>
              </c:ext>
            </c:extLst>
          </c:dPt>
          <c:dPt>
            <c:idx val="9"/>
            <c:invertIfNegative val="0"/>
            <c:bubble3D val="0"/>
            <c:spPr>
              <a:solidFill>
                <a:srgbClr val="00B0F0"/>
              </a:solidFill>
              <a:ln>
                <a:noFill/>
              </a:ln>
              <a:effectLst/>
            </c:spPr>
            <c:extLst>
              <c:ext xmlns:c16="http://schemas.microsoft.com/office/drawing/2014/chart" uri="{C3380CC4-5D6E-409C-BE32-E72D297353CC}">
                <c16:uniqueId val="{0000000A-040D-4578-B31D-6F9952C131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TABLE'!$R$4:$R$14</c:f>
              <c:strCache>
                <c:ptCount val="10"/>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pt idx="5">
                  <c:v>Electronics|Accessories|MemoryCards|MicroSD</c:v>
                </c:pt>
                <c:pt idx="6">
                  <c:v>Computers&amp;Accessories|ExternalDevices&amp;DataStorage|PenDrives</c:v>
                </c:pt>
                <c:pt idx="7">
                  <c:v>Electronics|HomeTheater,TV&amp;Video|Televisions|SmartTelevisions</c:v>
                </c:pt>
                <c:pt idx="8">
                  <c:v>Computers&amp;Accessories|NetworkingDevices|NetworkAdapters|WirelessUSBAdapters</c:v>
                </c:pt>
                <c:pt idx="9">
                  <c:v>Electronics|Mobiles&amp;Accessories|MobileAccessories|Chargers|PowerBanks</c:v>
                </c:pt>
              </c:strCache>
            </c:strRef>
          </c:cat>
          <c:val>
            <c:numRef>
              <c:f>'PIVOT TABLE'!$S$4:$S$14</c:f>
              <c:numCache>
                <c:formatCode>#,##0</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040D-4578-B31D-6F9952C131A7}"/>
            </c:ext>
          </c:extLst>
        </c:ser>
        <c:dLbls>
          <c:dLblPos val="outEnd"/>
          <c:showLegendKey val="0"/>
          <c:showVal val="1"/>
          <c:showCatName val="0"/>
          <c:showSerName val="0"/>
          <c:showPercent val="0"/>
          <c:showBubbleSize val="0"/>
        </c:dLbls>
        <c:gapWidth val="182"/>
        <c:axId val="763894415"/>
        <c:axId val="763890255"/>
      </c:barChart>
      <c:catAx>
        <c:axId val="76389441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890255"/>
        <c:crosses val="autoZero"/>
        <c:auto val="1"/>
        <c:lblAlgn val="ctr"/>
        <c:lblOffset val="100"/>
        <c:noMultiLvlLbl val="0"/>
      </c:catAx>
      <c:valAx>
        <c:axId val="763890255"/>
        <c:scaling>
          <c:orientation val="minMax"/>
        </c:scaling>
        <c:delete val="1"/>
        <c:axPos val="t"/>
        <c:numFmt formatCode="#,##0" sourceLinked="1"/>
        <c:majorTickMark val="out"/>
        <c:minorTickMark val="none"/>
        <c:tickLblPos val="nextTo"/>
        <c:crossAx val="76389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categories with highest potential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TABLE'!$AG$3</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D208-4364-B102-EF07612C02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08-4364-B102-EF07612C0252}"/>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D208-4364-B102-EF07612C02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08-4364-B102-EF07612C025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08-4364-B102-EF07612C02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TABLE'!$AF$4:$AF$9</c:f>
              <c:strCache>
                <c:ptCount val="5"/>
                <c:pt idx="0">
                  <c:v>Electronics|Mobiles&amp;Accessories|Smartphones&amp;BasicMobiles|Smartphones</c:v>
                </c:pt>
                <c:pt idx="1">
                  <c:v>Electronics|HomeTheater,TV&amp;Video|Televisions|SmartTelevisions</c:v>
                </c:pt>
                <c:pt idx="2">
                  <c:v>Electronics|WearableTechnology|SmartWatches</c:v>
                </c:pt>
                <c:pt idx="3">
                  <c:v>Electronics|Headphones,Earbuds&amp;Accessories|Headphones|In-Ear</c:v>
                </c:pt>
                <c:pt idx="4">
                  <c:v>Computers&amp;Accessories|Accessories&amp;Peripherals|Cables&amp;Accessories|Cables|USBCables</c:v>
                </c:pt>
              </c:strCache>
            </c:strRef>
          </c:cat>
          <c:val>
            <c:numRef>
              <c:f>'PIVOT TABLE'!$AG$4:$AG$9</c:f>
              <c:numCache>
                <c:formatCode>#,##0</c:formatCode>
                <c:ptCount val="5"/>
                <c:pt idx="0">
                  <c:v>38500723825</c:v>
                </c:pt>
                <c:pt idx="1">
                  <c:v>26237061348</c:v>
                </c:pt>
                <c:pt idx="2">
                  <c:v>13274477088</c:v>
                </c:pt>
                <c:pt idx="3">
                  <c:v>7891731253</c:v>
                </c:pt>
                <c:pt idx="4">
                  <c:v>2988617416.0599999</c:v>
                </c:pt>
              </c:numCache>
            </c:numRef>
          </c:val>
          <c:extLst>
            <c:ext xmlns:c16="http://schemas.microsoft.com/office/drawing/2014/chart" uri="{C3380CC4-5D6E-409C-BE32-E72D297353CC}">
              <c16:uniqueId val="{0000000A-D208-4364-B102-EF07612C02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777777777777772"/>
          <c:y val="0.22175937685208705"/>
          <c:w val="0.40555555555555556"/>
          <c:h val="0.69785555837778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 Backend!PivotTable15</c:name>
    <c:fmtId val="2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a:t>
            </a:r>
            <a:r>
              <a:rPr lang="en-US" b="1" baseline="0"/>
              <a:t> Between Rating and Discount Percentage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Backend'!$C$3</c:f>
              <c:strCache>
                <c:ptCount val="1"/>
                <c:pt idx="0">
                  <c:v>Average of discount_percentage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Backend'!$B$4:$B$14</c:f>
              <c:strCache>
                <c:ptCount val="10"/>
                <c:pt idx="0">
                  <c:v>Electronics|Mobiles&amp;Accessories|MobileAccessories|D√©cor|PhoneCharms</c:v>
                </c:pt>
                <c:pt idx="1">
                  <c:v>Electronics|Headphones,Earbuds&amp;Accessories|Cases</c:v>
                </c:pt>
                <c:pt idx="2">
                  <c:v>Computers&amp;Accessories|Components|InternalHardDrives</c:v>
                </c:pt>
                <c:pt idx="3">
                  <c:v>Electronics|Mobiles&amp;Accessories|MobileAccessories|Stands</c:v>
                </c:pt>
                <c:pt idx="4">
                  <c:v>Computers&amp;Accessories|Accessories&amp;Peripherals|Adapters|USBtoUSBAdapters</c:v>
                </c:pt>
                <c:pt idx="5">
                  <c:v>Electronics|Mobiles&amp;Accessories|MobileAccessories|Mounts|Shower&amp;WallMounts</c:v>
                </c:pt>
                <c:pt idx="6">
                  <c:v>Computers&amp;Accessories|Accessories&amp;Peripherals|Cables&amp;Accessories|CableConnectionProtectors</c:v>
                </c:pt>
                <c:pt idx="7">
                  <c:v>Electronics|Headphones,Earbuds&amp;Accessories|Adapters</c:v>
                </c:pt>
                <c:pt idx="8">
                  <c:v>Electronics|Headphones,Earbuds&amp;Accessories|Earpads</c:v>
                </c:pt>
                <c:pt idx="9">
                  <c:v>Computers&amp;Accessories|Accessories&amp;Peripherals|Keyboards,Mice&amp;InputDevices|Keyboard&amp;MiceAccessories|DustCovers</c:v>
                </c:pt>
              </c:strCache>
            </c:strRef>
          </c:cat>
          <c:val>
            <c:numRef>
              <c:f>'Pivot Table Backend'!$C$4:$C$14</c:f>
              <c:numCache>
                <c:formatCode>0%</c:formatCode>
                <c:ptCount val="10"/>
                <c:pt idx="0">
                  <c:v>0.9</c:v>
                </c:pt>
                <c:pt idx="1">
                  <c:v>0.76</c:v>
                </c:pt>
                <c:pt idx="2">
                  <c:v>0.8</c:v>
                </c:pt>
                <c:pt idx="3">
                  <c:v>0.76400000000000001</c:v>
                </c:pt>
                <c:pt idx="4">
                  <c:v>0.78499999999999992</c:v>
                </c:pt>
                <c:pt idx="5">
                  <c:v>0.82</c:v>
                </c:pt>
                <c:pt idx="6">
                  <c:v>0.9</c:v>
                </c:pt>
                <c:pt idx="7">
                  <c:v>0.88</c:v>
                </c:pt>
                <c:pt idx="8">
                  <c:v>0.9</c:v>
                </c:pt>
                <c:pt idx="9">
                  <c:v>0.875</c:v>
                </c:pt>
              </c:numCache>
            </c:numRef>
          </c:val>
          <c:extLst>
            <c:ext xmlns:c16="http://schemas.microsoft.com/office/drawing/2014/chart" uri="{C3380CC4-5D6E-409C-BE32-E72D297353CC}">
              <c16:uniqueId val="{00000000-D302-4BB9-8113-DB8494BFDE78}"/>
            </c:ext>
          </c:extLst>
        </c:ser>
        <c:ser>
          <c:idx val="1"/>
          <c:order val="1"/>
          <c:tx>
            <c:strRef>
              <c:f>'Pivot Table Backend'!$D$3</c:f>
              <c:strCache>
                <c:ptCount val="1"/>
                <c:pt idx="0">
                  <c:v>Average of rating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Backend'!$B$4:$B$14</c:f>
              <c:strCache>
                <c:ptCount val="10"/>
                <c:pt idx="0">
                  <c:v>Electronics|Mobiles&amp;Accessories|MobileAccessories|D√©cor|PhoneCharms</c:v>
                </c:pt>
                <c:pt idx="1">
                  <c:v>Electronics|Headphones,Earbuds&amp;Accessories|Cases</c:v>
                </c:pt>
                <c:pt idx="2">
                  <c:v>Computers&amp;Accessories|Components|InternalHardDrives</c:v>
                </c:pt>
                <c:pt idx="3">
                  <c:v>Electronics|Mobiles&amp;Accessories|MobileAccessories|Stands</c:v>
                </c:pt>
                <c:pt idx="4">
                  <c:v>Computers&amp;Accessories|Accessories&amp;Peripherals|Adapters|USBtoUSBAdapters</c:v>
                </c:pt>
                <c:pt idx="5">
                  <c:v>Electronics|Mobiles&amp;Accessories|MobileAccessories|Mounts|Shower&amp;WallMounts</c:v>
                </c:pt>
                <c:pt idx="6">
                  <c:v>Computers&amp;Accessories|Accessories&amp;Peripherals|Cables&amp;Accessories|CableConnectionProtectors</c:v>
                </c:pt>
                <c:pt idx="7">
                  <c:v>Electronics|Headphones,Earbuds&amp;Accessories|Adapters</c:v>
                </c:pt>
                <c:pt idx="8">
                  <c:v>Electronics|Headphones,Earbuds&amp;Accessories|Earpads</c:v>
                </c:pt>
                <c:pt idx="9">
                  <c:v>Computers&amp;Accessories|Accessories&amp;Peripherals|Keyboards,Mice&amp;InputDevices|Keyboard&amp;MiceAccessories|DustCovers</c:v>
                </c:pt>
              </c:strCache>
            </c:strRef>
          </c:cat>
          <c:val>
            <c:numRef>
              <c:f>'Pivot Table Backend'!$D$4:$D$14</c:f>
              <c:numCache>
                <c:formatCode>0.0</c:formatCode>
                <c:ptCount val="10"/>
                <c:pt idx="0">
                  <c:v>4.4000000000000004</c:v>
                </c:pt>
                <c:pt idx="1">
                  <c:v>4.3</c:v>
                </c:pt>
                <c:pt idx="2">
                  <c:v>4.2</c:v>
                </c:pt>
                <c:pt idx="3">
                  <c:v>4.16</c:v>
                </c:pt>
                <c:pt idx="4">
                  <c:v>4.1500000000000004</c:v>
                </c:pt>
                <c:pt idx="5">
                  <c:v>4.0999999999999996</c:v>
                </c:pt>
                <c:pt idx="6">
                  <c:v>4.0333333333333332</c:v>
                </c:pt>
                <c:pt idx="7">
                  <c:v>3.9</c:v>
                </c:pt>
                <c:pt idx="8">
                  <c:v>3.8</c:v>
                </c:pt>
                <c:pt idx="9">
                  <c:v>3.4</c:v>
                </c:pt>
              </c:numCache>
            </c:numRef>
          </c:val>
          <c:extLst>
            <c:ext xmlns:c16="http://schemas.microsoft.com/office/drawing/2014/chart" uri="{C3380CC4-5D6E-409C-BE32-E72D297353CC}">
              <c16:uniqueId val="{00000001-D302-4BB9-8113-DB8494BFDE78}"/>
            </c:ext>
          </c:extLst>
        </c:ser>
        <c:dLbls>
          <c:dLblPos val="outEnd"/>
          <c:showLegendKey val="0"/>
          <c:showVal val="1"/>
          <c:showCatName val="0"/>
          <c:showSerName val="0"/>
          <c:showPercent val="0"/>
          <c:showBubbleSize val="0"/>
        </c:dLbls>
        <c:gapWidth val="219"/>
        <c:axId val="553798144"/>
        <c:axId val="553784416"/>
      </c:barChart>
      <c:catAx>
        <c:axId val="55379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784416"/>
        <c:crosses val="autoZero"/>
        <c:auto val="1"/>
        <c:lblAlgn val="ctr"/>
        <c:lblOffset val="100"/>
        <c:noMultiLvlLbl val="0"/>
      </c:catAx>
      <c:valAx>
        <c:axId val="553784416"/>
        <c:scaling>
          <c:orientation val="minMax"/>
        </c:scaling>
        <c:delete val="1"/>
        <c:axPos val="b"/>
        <c:numFmt formatCode="0%" sourceLinked="1"/>
        <c:majorTickMark val="none"/>
        <c:minorTickMark val="none"/>
        <c:tickLblPos val="nextTo"/>
        <c:crossAx val="55379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47625</xdr:rowOff>
    </xdr:from>
    <xdr:to>
      <xdr:col>8</xdr:col>
      <xdr:colOff>114300</xdr:colOff>
      <xdr:row>17</xdr:row>
      <xdr:rowOff>142875</xdr:rowOff>
    </xdr:to>
    <xdr:graphicFrame macro="">
      <xdr:nvGraphicFramePr>
        <xdr:cNvPr id="2" name="Chart 1">
          <a:extLst>
            <a:ext uri="{FF2B5EF4-FFF2-40B4-BE49-F238E27FC236}">
              <a16:creationId xmlns:a16="http://schemas.microsoft.com/office/drawing/2014/main" id="{E943B817-4314-454D-AEDD-AAAE0504B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123825</xdr:colOff>
      <xdr:row>2</xdr:row>
      <xdr:rowOff>47625</xdr:rowOff>
    </xdr:from>
    <xdr:to>
      <xdr:col>14</xdr:col>
      <xdr:colOff>9525</xdr:colOff>
      <xdr:row>17</xdr:row>
      <xdr:rowOff>142875</xdr:rowOff>
    </xdr:to>
    <xdr:graphicFrame macro="">
      <xdr:nvGraphicFramePr>
        <xdr:cNvPr id="3" name="Chart 2">
          <a:extLst>
            <a:ext uri="{FF2B5EF4-FFF2-40B4-BE49-F238E27FC236}">
              <a16:creationId xmlns:a16="http://schemas.microsoft.com/office/drawing/2014/main" id="{4EE0385F-9004-437F-BF71-6BAD866FB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142876</xdr:colOff>
      <xdr:row>17</xdr:row>
      <xdr:rowOff>180975</xdr:rowOff>
    </xdr:from>
    <xdr:to>
      <xdr:col>14</xdr:col>
      <xdr:colOff>9526</xdr:colOff>
      <xdr:row>33</xdr:row>
      <xdr:rowOff>85725</xdr:rowOff>
    </xdr:to>
    <xdr:graphicFrame macro="">
      <xdr:nvGraphicFramePr>
        <xdr:cNvPr id="5" name="Chart 4">
          <a:extLst>
            <a:ext uri="{FF2B5EF4-FFF2-40B4-BE49-F238E27FC236}">
              <a16:creationId xmlns:a16="http://schemas.microsoft.com/office/drawing/2014/main" id="{63C56E53-4A8E-4290-A57F-8F57EB666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17</xdr:row>
      <xdr:rowOff>180975</xdr:rowOff>
    </xdr:from>
    <xdr:to>
      <xdr:col>8</xdr:col>
      <xdr:colOff>114300</xdr:colOff>
      <xdr:row>32</xdr:row>
      <xdr:rowOff>66675</xdr:rowOff>
    </xdr:to>
    <xdr:graphicFrame macro="">
      <xdr:nvGraphicFramePr>
        <xdr:cNvPr id="7" name="Chart 6">
          <a:extLst>
            <a:ext uri="{FF2B5EF4-FFF2-40B4-BE49-F238E27FC236}">
              <a16:creationId xmlns:a16="http://schemas.microsoft.com/office/drawing/2014/main" id="{FDB4E751-4165-4B4E-A13B-DB23D6D32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76200</xdr:colOff>
      <xdr:row>18</xdr:row>
      <xdr:rowOff>0</xdr:rowOff>
    </xdr:from>
    <xdr:to>
      <xdr:col>1</xdr:col>
      <xdr:colOff>1905000</xdr:colOff>
      <xdr:row>25</xdr:row>
      <xdr:rowOff>66675</xdr:rowOff>
    </xdr:to>
    <mc:AlternateContent xmlns:mc="http://schemas.openxmlformats.org/markup-compatibility/2006" xmlns:a14="http://schemas.microsoft.com/office/drawing/2010/main">
      <mc:Choice Requires="a14">
        <xdr:graphicFrame macro="">
          <xdr:nvGraphicFramePr>
            <xdr:cNvPr id="13" name="discounted_price">
              <a:extLst>
                <a:ext uri="{FF2B5EF4-FFF2-40B4-BE49-F238E27FC236}">
                  <a16:creationId xmlns:a16="http://schemas.microsoft.com/office/drawing/2014/main" id="{6E5EF03A-8543-822A-0920-8B0B1EFFA059}"/>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1857375" y="3429000"/>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0</xdr:rowOff>
    </xdr:from>
    <xdr:to>
      <xdr:col>1</xdr:col>
      <xdr:colOff>47625</xdr:colOff>
      <xdr:row>25</xdr:row>
      <xdr:rowOff>66675</xdr:rowOff>
    </xdr:to>
    <mc:AlternateContent xmlns:mc="http://schemas.openxmlformats.org/markup-compatibility/2006" xmlns:a14="http://schemas.microsoft.com/office/drawing/2010/main">
      <mc:Choice Requires="a14">
        <xdr:graphicFrame macro="">
          <xdr:nvGraphicFramePr>
            <xdr:cNvPr id="16" name="actual_price">
              <a:extLst>
                <a:ext uri="{FF2B5EF4-FFF2-40B4-BE49-F238E27FC236}">
                  <a16:creationId xmlns:a16="http://schemas.microsoft.com/office/drawing/2014/main" id="{CD1995AF-E366-BE0E-1309-157645DA11F4}"/>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0" y="3429000"/>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2</xdr:row>
      <xdr:rowOff>9526</xdr:rowOff>
    </xdr:from>
    <xdr:to>
      <xdr:col>1</xdr:col>
      <xdr:colOff>1905000</xdr:colOff>
      <xdr:row>17</xdr:row>
      <xdr:rowOff>133350</xdr:rowOff>
    </xdr:to>
    <mc:AlternateContent xmlns:mc="http://schemas.openxmlformats.org/markup-compatibility/2006" xmlns:a14="http://schemas.microsoft.com/office/drawing/2010/main">
      <mc:Choice Requires="a14">
        <xdr:graphicFrame macro="">
          <xdr:nvGraphicFramePr>
            <xdr:cNvPr id="17" name="discount_percentage">
              <a:extLst>
                <a:ext uri="{FF2B5EF4-FFF2-40B4-BE49-F238E27FC236}">
                  <a16:creationId xmlns:a16="http://schemas.microsoft.com/office/drawing/2014/main" id="{49D686B1-173E-DF90-37DA-14761282792C}"/>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1857375" y="390526"/>
              <a:ext cx="1828800" cy="2981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38099</xdr:rowOff>
    </xdr:from>
    <xdr:to>
      <xdr:col>1</xdr:col>
      <xdr:colOff>47625</xdr:colOff>
      <xdr:row>17</xdr:row>
      <xdr:rowOff>142875</xdr:rowOff>
    </xdr:to>
    <mc:AlternateContent xmlns:mc="http://schemas.openxmlformats.org/markup-compatibility/2006" xmlns:a14="http://schemas.microsoft.com/office/drawing/2010/main">
      <mc:Choice Requires="a14">
        <xdr:graphicFrame macro="">
          <xdr:nvGraphicFramePr>
            <xdr:cNvPr id="18" name="Price Bucket">
              <a:extLst>
                <a:ext uri="{FF2B5EF4-FFF2-40B4-BE49-F238E27FC236}">
                  <a16:creationId xmlns:a16="http://schemas.microsoft.com/office/drawing/2014/main" id="{A534183D-70C2-83E4-ADA3-3CFD71FF46DA}"/>
                </a:ext>
              </a:extLst>
            </xdr:cNvPr>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0" y="419099"/>
              <a:ext cx="1828800" cy="2962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546230324071" createdVersion="8" refreshedVersion="8" minRefreshableVersion="3" recordCount="1465" xr:uid="{B1DCBA71-4331-4D44-B1D0-2C3A570DB7AA}">
  <cacheSource type="worksheet">
    <worksheetSource name="Table1"/>
  </cacheSource>
  <cacheFields count="14">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u="1"/>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u="1"/>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eview_id" numFmtId="0">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ating" numFmtId="0">
      <sharedItems containsString="0" containsBlank="1" containsNumber="1" minValue="2" maxValue="5"/>
    </cacheField>
    <cacheField name=" rating_count " numFmtId="0">
      <sharedItems containsString="0" containsBlank="1" containsNumber="1" containsInteger="1" minValue="2" maxValue="426973"/>
    </cacheField>
    <cacheField name="Combined Column" numFmtId="0">
      <sharedItems containsSemiMixedTypes="0" containsString="0" containsNumber="1" minValue="3" maxValue="1878681.2000000002" count="1215">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3"/>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5"/>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n v="992"/>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 name="Potential Revenue" numFmtId="3">
      <sharedItems containsSemiMixedTypes="0" containsString="0" containsNumber="1" minValue="999"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999"/>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7">
        <s v="$1K - $4.9K"/>
        <s v="$0 - $999"/>
        <s v="$10K-$49.9"/>
        <s v="$50K-$99.9K"/>
        <s v="$5K - $9.9K"/>
        <s v="$100K - above"/>
        <s v="$100K-$249.9K" u="1"/>
      </sharedItems>
    </cacheField>
    <cacheField name="Field1" numFmtId="0" formula="rating*' rating_count '" databaseField="0"/>
  </cacheFields>
  <extLst>
    <ext xmlns:x14="http://schemas.microsoft.com/office/spreadsheetml/2009/9/main" uri="{725AE2AE-9491-48be-B2B4-4EB974FC3084}">
      <x14:pivotCacheDefinition pivotCacheId="284343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s v="R3HXWT0LRP0NMF,R2AJM3LFTLZHFO,R6AQJGUP6P86,R1KD19VHEDV0OR,R3C02RMYQMK6FC,R39GQRVBUZBWGY,R2K9EDOE15QIRJ,R3OI7YT648TL8I"/>
    <x v="0"/>
    <n v="4.2"/>
    <n v="24269"/>
    <x v="0"/>
    <x v="0"/>
    <x v="0"/>
  </r>
  <r>
    <x v="1"/>
    <x v="1"/>
    <x v="0"/>
    <x v="1"/>
    <x v="1"/>
    <x v="1"/>
    <s v="RGIQEG07R9HS2,R1SMWZQ86XIN8U,R2J3Y1WL29GWDE,RYGGS0M09S3KY,R17KQRUTAN5DKS,R3AAQGS6HP2QUK,R1HDNOG6TO2CCA,R3PHKXYA5AFEOU"/>
    <x v="1"/>
    <n v="4"/>
    <n v="43994"/>
    <x v="1"/>
    <x v="1"/>
    <x v="1"/>
  </r>
  <r>
    <x v="2"/>
    <x v="2"/>
    <x v="0"/>
    <x v="1"/>
    <x v="2"/>
    <x v="2"/>
    <s v="R3J3EQQ9TZI5ZJ,R3E7WBGK7ID0KV,RWU79XKQ6I1QF,R25X4TBMPY91LX,R27OK7G99VK0TR,R207CYDCHJJTCJ,R3PCU8XMU173BT,R1IMONDOWRNU5V"/>
    <x v="2"/>
    <n v="3.9"/>
    <n v="7928"/>
    <x v="2"/>
    <x v="2"/>
    <x v="0"/>
  </r>
  <r>
    <x v="3"/>
    <x v="3"/>
    <x v="0"/>
    <x v="2"/>
    <x v="3"/>
    <x v="3"/>
    <s v="R3EEUZKKK9J36I,R3HJVYCLYOY554,REDECAZ7AMPQC,R1CLH2ULIVG5U3,R2DMKIBGFKBD6R,RC89B5IAJUTR5,R3B3DDON5FH8DS,R13WAEJDI5RS36"/>
    <x v="3"/>
    <n v="4.2"/>
    <n v="94363"/>
    <x v="3"/>
    <x v="3"/>
    <x v="1"/>
  </r>
  <r>
    <x v="4"/>
    <x v="4"/>
    <x v="0"/>
    <x v="3"/>
    <x v="4"/>
    <x v="4"/>
    <s v="R1BP4L2HH9TFUP,R16PVJEXKV6QZS,R2UPDB81N66T4P,R3KK4GT934ST3I,RCFHMWUSBIJO,RDO7DACXMAJ84,R3A6MEZL3LY66Z,R1ESIEKPGAYA29"/>
    <x v="4"/>
    <n v="4.2"/>
    <n v="16905"/>
    <x v="4"/>
    <x v="4"/>
    <x v="1"/>
  </r>
  <r>
    <x v="5"/>
    <x v="5"/>
    <x v="0"/>
    <x v="4"/>
    <x v="5"/>
    <x v="5"/>
    <s v="R7S8ANNSDPR40,R3CLZFLHVJU26P,RFF7U7MPQFUGR,R1MV1NKC23DWPI,R11D3U0V2XKDKF,R18MP1KLUE18PC,RWGJNVEH5ZQME,R1XN72FU6Q37IH"/>
    <x v="5"/>
    <n v="3.9"/>
    <n v="24871"/>
    <x v="5"/>
    <x v="5"/>
    <x v="0"/>
  </r>
  <r>
    <x v="6"/>
    <x v="6"/>
    <x v="0"/>
    <x v="5"/>
    <x v="6"/>
    <x v="6"/>
    <s v="R8E73K2KWJRDS,RSD0JTIIWQQL8,R64CRSTE9SLW1,R2FRTNIIUFJE1F,RWGNX3W7UOJ7W,R32TYHHODHTF5D,RQL9ZMQUTY7P2,R280XJ5VZUBOXV"/>
    <x v="6"/>
    <n v="4.0999999999999996"/>
    <n v="15188"/>
    <x v="6"/>
    <x v="6"/>
    <x v="1"/>
  </r>
  <r>
    <x v="7"/>
    <x v="7"/>
    <x v="0"/>
    <x v="6"/>
    <x v="7"/>
    <x v="7"/>
    <s v="R2X090D1YHACKR,R32ZCIH9AFNJ60,R3N57EVVG0EHAF,R3QWLE8JHROKC1,R2VTSDOOUTSQ5X,R3E6FZ75Q074KH,R1SYBQLTPFCW20,RYQT96J8HPIXE"/>
    <x v="7"/>
    <n v="4.3"/>
    <n v="30411"/>
    <x v="7"/>
    <x v="7"/>
    <x v="1"/>
  </r>
  <r>
    <x v="8"/>
    <x v="8"/>
    <x v="1"/>
    <x v="7"/>
    <x v="8"/>
    <x v="8"/>
    <s v="R1LW6NWSVTVZ2H,R3VR5WFKUS15C5,R2F6GC79OYWUKQ,R3QZ19MECGWG9A,R2MPU42MYK7GPO,R33DVXFB4VYPZZ,R1SQ7OGFR4JRUR,R1S5F9QI0M1VBZ"/>
    <x v="8"/>
    <n v="4.2"/>
    <n v="179691"/>
    <x v="8"/>
    <x v="8"/>
    <x v="1"/>
  </r>
  <r>
    <x v="9"/>
    <x v="9"/>
    <x v="0"/>
    <x v="1"/>
    <x v="7"/>
    <x v="9"/>
    <s v="RGIQEG07R9HS2,R1SMWZQ86XIN8U,R2J3Y1WL29GWDE,RYGGS0M09S3KY,R17KQRUTAN5DKS,R3AAQGS6HP2QUK,R1HDNOG6TO2CCA,R3PHKXYA5AFEOU"/>
    <x v="1"/>
    <n v="4"/>
    <n v="43994"/>
    <x v="1"/>
    <x v="9"/>
    <x v="1"/>
  </r>
  <r>
    <x v="10"/>
    <x v="10"/>
    <x v="0"/>
    <x v="3"/>
    <x v="9"/>
    <x v="10"/>
    <s v="R11MQS7WD9C3I0,R2AKH69XQY8BY4,R8GBOLYUN5UP6,R1AYVO4R25KJTA,R1HT6XM787V7FV,R339XJL1GMKHA3,R175VFSB2A32HG,R35T9LXYBSP09G"/>
    <x v="9"/>
    <n v="4.3"/>
    <n v="13391"/>
    <x v="9"/>
    <x v="10"/>
    <x v="1"/>
  </r>
  <r>
    <x v="11"/>
    <x v="11"/>
    <x v="0"/>
    <x v="8"/>
    <x v="10"/>
    <x v="11"/>
    <s v="R3EEUZKKK9J36I,R3HJVYCLYOY554,REDECAZ7AMPQC,R1CLH2ULIVG5U3,R2DMKIBGFKBD6R,RC89B5IAJUTR5,R3B3DDON5FH8DS,R13WAEJDI5RS36"/>
    <x v="3"/>
    <n v="4.2"/>
    <n v="94363"/>
    <x v="3"/>
    <x v="11"/>
    <x v="1"/>
  </r>
  <r>
    <x v="12"/>
    <x v="12"/>
    <x v="2"/>
    <x v="9"/>
    <x v="11"/>
    <x v="12"/>
    <s v="R1FKOKZ3HHKJBZ,R2WNMZI1EXTA0H,RCA1M3W4RIXUR,R3BKCLL6D7ZLIX,REVSR0ILY3547,R15W5KMQB95IV5,R10PB68FRUHT5V,R3TLCE9JSBU3UP"/>
    <x v="10"/>
    <n v="4.4000000000000004"/>
    <n v="426973"/>
    <x v="10"/>
    <x v="12"/>
    <x v="1"/>
  </r>
  <r>
    <x v="13"/>
    <x v="13"/>
    <x v="0"/>
    <x v="10"/>
    <x v="12"/>
    <x v="4"/>
    <s v="R1QETDIPRCX4S0,RARQYQ8POOFA9,R952F931MCOR5,R3LLDHV3WXED9C,R282YHZ5A4GMY4,R34W3B1C7RP98Q,R1467F9VL3DLSY,R3KLQRR1UM44JG"/>
    <x v="11"/>
    <n v="4.2"/>
    <n v="2262"/>
    <x v="11"/>
    <x v="13"/>
    <x v="1"/>
  </r>
  <r>
    <x v="14"/>
    <x v="14"/>
    <x v="0"/>
    <x v="11"/>
    <x v="4"/>
    <x v="13"/>
    <s v="R20XIOU25HEX80,R2X55FA2EEUEYM,R393Z224NBTDLN,R3Q4ZCHWSAQD5B,R1AE3A4NSVM9SC,R2U1YAAZE07I1V,R36NVL58WQ7D64,R1E7GPZ569TBIZ"/>
    <x v="12"/>
    <n v="4.0999999999999996"/>
    <n v="4768"/>
    <x v="12"/>
    <x v="14"/>
    <x v="1"/>
  </r>
  <r>
    <x v="15"/>
    <x v="15"/>
    <x v="0"/>
    <x v="12"/>
    <x v="4"/>
    <x v="14"/>
    <s v="R2JPQNKCOE10UK,RQI80JG2WZXNF,R2LYZ4CUWPMUJN,R1ZBD2ZB2ZYEWX,R2ITEDC9KOCY3N,R1115HIQP3BKKJ,R31OMS6DNMI7M,R2DCFXQMUNO93L"/>
    <x v="13"/>
    <n v="4.4000000000000004"/>
    <n v="18757"/>
    <x v="13"/>
    <x v="15"/>
    <x v="1"/>
  </r>
  <r>
    <x v="16"/>
    <x v="16"/>
    <x v="3"/>
    <x v="13"/>
    <x v="13"/>
    <x v="15"/>
    <s v="R13UTIA6KOF6QV,R2UGDZSGFF01K7,RHHIZ45VYU5X6,R14N9HBE5EIUY0,R2WMW096T9Y0OU,R1SHIIE6M72825,R22P6BE9DBME4F,R2TEINENXTIHT2"/>
    <x v="14"/>
    <n v="4.2"/>
    <n v="32840"/>
    <x v="14"/>
    <x v="16"/>
    <x v="2"/>
  </r>
  <r>
    <x v="17"/>
    <x v="17"/>
    <x v="0"/>
    <x v="14"/>
    <x v="4"/>
    <x v="16"/>
    <s v="RGIQEG07R9HS2,R1SMWZQ86XIN8U,R2J3Y1WL29GWDE,RYGGS0M09S3KY,R17KQRUTAN5DKS,R3AAQGS6HP2QUK,R1HDNOG6TO2CCA,R3PHKXYA5AFEOU"/>
    <x v="1"/>
    <n v="4"/>
    <n v="43994"/>
    <x v="1"/>
    <x v="17"/>
    <x v="1"/>
  </r>
  <r>
    <x v="18"/>
    <x v="18"/>
    <x v="0"/>
    <x v="1"/>
    <x v="6"/>
    <x v="13"/>
    <s v="R2BP8Y5OJXKJLF,R218813TNRHNSY,R3VIKEVJ5DBF5G,R2PQNCTR8TQCT4,R3FI11UEJC9ZOJ,R3ULCCZZHBNLA4,RELIQ4H7CYX2Q,R3ALQNTJN4ER9N"/>
    <x v="15"/>
    <n v="4.0999999999999996"/>
    <n v="13045"/>
    <x v="15"/>
    <x v="18"/>
    <x v="1"/>
  </r>
  <r>
    <x v="19"/>
    <x v="19"/>
    <x v="3"/>
    <x v="15"/>
    <x v="14"/>
    <x v="17"/>
    <s v="R2PNR69G0BQG2F,R31A0WWDEYMKEW,R2C4XEWFLVU7JV,RYWES5AT5FQO6,R1PGWAY5TEWLT4,R32542OPR0QC4I,R2JDJEVZ2G7EEK,R36EHHPAQNSSOF"/>
    <x v="16"/>
    <n v="4.3"/>
    <n v="11976"/>
    <x v="16"/>
    <x v="19"/>
    <x v="2"/>
  </r>
  <r>
    <x v="20"/>
    <x v="20"/>
    <x v="0"/>
    <x v="16"/>
    <x v="15"/>
    <x v="18"/>
    <s v="R12D1BZF9MU8TN,R32MNCWO5LGFCG,RZU3UK8OZKD6X,R3BSTKR3JUW6GY,R1ARVYPXS4XPB7,R1V6GDYE2IBX8O,R28EG2PXZTJL90,R2SQNU7OIOOLHT"/>
    <x v="17"/>
    <n v="4.5"/>
    <n v="815"/>
    <x v="17"/>
    <x v="20"/>
    <x v="0"/>
  </r>
  <r>
    <x v="21"/>
    <x v="21"/>
    <x v="2"/>
    <x v="17"/>
    <x v="6"/>
    <x v="15"/>
    <s v="R1GYK05NN6747O,R1J21BZ29NGQF9,R16JCHEILBYOMW,R2WVVS88M7SH18,R2MQ3VB8ZTUS48,RBJPTKHYQ7G7U,R37PKO5FUPJW35,R38R2YC2J2BMWR"/>
    <x v="18"/>
    <n v="3.7"/>
    <n v="10962"/>
    <x v="18"/>
    <x v="21"/>
    <x v="1"/>
  </r>
  <r>
    <x v="22"/>
    <x v="22"/>
    <x v="3"/>
    <x v="15"/>
    <x v="16"/>
    <x v="19"/>
    <s v="R1SN0D4DFBKAZI,R1SX5L77L2CD6V,R1NAZ6M4QBUJMK,R25I5FXOJA76KS,R32V7DQLDSKJ99,R8QWY8HXI120P,R2OZPGGMUCLSC1,R1G4SA1P865EIS"/>
    <x v="19"/>
    <n v="4.3"/>
    <n v="16299"/>
    <x v="19"/>
    <x v="22"/>
    <x v="2"/>
  </r>
  <r>
    <x v="23"/>
    <x v="23"/>
    <x v="0"/>
    <x v="18"/>
    <x v="17"/>
    <x v="20"/>
    <s v="R3F4T5TRYPTMIG,R3DQIEC603E7AY,R1O4Z15FD40PV5,RDVX50PD4CTFE,R3H6WKG0TA5CGU,R3Q3L1KP5QWPV3,RU0LU2PAIIME,R20FTANBPFA653"/>
    <x v="20"/>
    <n v="4"/>
    <n v="9378"/>
    <x v="20"/>
    <x v="23"/>
    <x v="1"/>
  </r>
  <r>
    <x v="24"/>
    <x v="24"/>
    <x v="3"/>
    <x v="19"/>
    <x v="18"/>
    <x v="21"/>
    <s v="R1EBS3566VCSCG,R24MB66WRPSN2A,R25UU2M1B9BO5X,R1NXW7PGVND2LE,R3OSBPH7X9AQUK,R2I8RVEPDM0IMQ,R5RES2LABIW7Q,R3A3IRV8ZWP1U9"/>
    <x v="21"/>
    <n v="4.3"/>
    <n v="4703"/>
    <x v="21"/>
    <x v="24"/>
    <x v="2"/>
  </r>
  <r>
    <x v="25"/>
    <x v="25"/>
    <x v="2"/>
    <x v="1"/>
    <x v="3"/>
    <x v="22"/>
    <s v="R2DIHMHOPYEASB,R24RHE9B30YXWQ,R3DYXQZQA6PPHM,R2458DMQ9C2Z4F,R36C67830VNHAA,R2GE3ZI47UVVO,R1XMBPKJ1QP1Q9,R1L6PX82T6UT6P"/>
    <x v="22"/>
    <n v="4.2"/>
    <n v="12153"/>
    <x v="22"/>
    <x v="25"/>
    <x v="1"/>
  </r>
  <r>
    <x v="26"/>
    <x v="26"/>
    <x v="3"/>
    <x v="20"/>
    <x v="19"/>
    <x v="23"/>
    <s v="R3COVVOP2R7Z28,R2T6WHEO2ONNDD,RUFFV2QR43OCM,R2LK4WPIHJ7WDA,R6IPR9FHZ5BOT,R3DU4LFGTAIEMN,RVHHM5FW31JN1,R1QA870NJWIODF"/>
    <x v="23"/>
    <n v="4.2"/>
    <n v="34899"/>
    <x v="23"/>
    <x v="26"/>
    <x v="2"/>
  </r>
  <r>
    <x v="27"/>
    <x v="27"/>
    <x v="0"/>
    <x v="8"/>
    <x v="4"/>
    <x v="23"/>
    <s v="R249YCZVKYR5XD,R1GHL3EYAQ4ZMT,R1M0NVGZXK8NGO,R3O3MTC9L2VAJ5,RS2B5ERC0SV1O,RY1GC09VYZQT8,R29MVX7H69YMY5,R2M6TTXAWRQT5G"/>
    <x v="24"/>
    <n v="4"/>
    <n v="2766"/>
    <x v="24"/>
    <x v="27"/>
    <x v="1"/>
  </r>
  <r>
    <x v="28"/>
    <x v="28"/>
    <x v="0"/>
    <x v="16"/>
    <x v="20"/>
    <x v="24"/>
    <s v="R1Y30KU04V3QF4,RK3DSUGKIZT8Z,R3BIG7J6V2JZTU,R1QI1HTJPGLS5O,R3SETXTOZ47CM4,R10SL1Q7F6CHBK,R1CBYX6RCGU739,R3PGNXSPA35NB3"/>
    <x v="25"/>
    <n v="4.4000000000000004"/>
    <n v="184"/>
    <x v="25"/>
    <x v="28"/>
    <x v="0"/>
  </r>
  <r>
    <x v="29"/>
    <x v="29"/>
    <x v="0"/>
    <x v="8"/>
    <x v="8"/>
    <x v="20"/>
    <s v="R1G4I5FLAHM16P,R1DXRMVWV2OVE8,R2BJFG3I9TAZ2P,R35RERUQG5AERU,RQVMA35UH4D2P,R2WKO9Y6VGUOOP,R1NECHJ8DC9INS,RDDDU5N0JHZS7"/>
    <x v="26"/>
    <n v="4.3"/>
    <n v="20850"/>
    <x v="26"/>
    <x v="29"/>
    <x v="1"/>
  </r>
  <r>
    <x v="30"/>
    <x v="30"/>
    <x v="0"/>
    <x v="1"/>
    <x v="21"/>
    <x v="25"/>
    <s v="R1C8MVU3EIX56Y,R10RUXC7JD5S4I,R1AFBZ5PYTHO1Z,R3GQL7YKAFJMEN,R3B6H5JPG134KN,RUG04XHXRXK95,R2Q1OYOIJI5673,RJX2WGB0X99SY"/>
    <x v="27"/>
    <n v="4.5"/>
    <n v="74976"/>
    <x v="27"/>
    <x v="30"/>
    <x v="1"/>
  </r>
  <r>
    <x v="31"/>
    <x v="31"/>
    <x v="0"/>
    <x v="21"/>
    <x v="6"/>
    <x v="0"/>
    <s v="R223OIZPTZ994S,RATMJ847EPDQX,RHWJXUIB7QJY4,RKKX7CGMNCZLA,RL8AFQ3JO8B1N,R152XS08W2OG38,R2RS0DMJ29X2W6,RLLQ8T7VXWR65"/>
    <x v="28"/>
    <n v="4"/>
    <n v="1934"/>
    <x v="28"/>
    <x v="31"/>
    <x v="1"/>
  </r>
  <r>
    <x v="32"/>
    <x v="32"/>
    <x v="0"/>
    <x v="22"/>
    <x v="0"/>
    <x v="6"/>
    <s v="R2S0AYWUV349HP,R35OW9CYQNAYHY,R3B3DDF1D5NULK,R3LZQDRMNS5CZO,RUGI31F4HDHOV,R24GFJRFT12S6S,R231AEG1IO02JM,RD31MI3UMAXP8"/>
    <x v="29"/>
    <n v="4.3"/>
    <n v="974"/>
    <x v="29"/>
    <x v="32"/>
    <x v="0"/>
  </r>
  <r>
    <x v="33"/>
    <x v="33"/>
    <x v="0"/>
    <x v="23"/>
    <x v="22"/>
    <x v="26"/>
    <s v="R2Z9ENI1BK4EAB,R2JTBG4GO7WPMG,R3GKCN4UH999M8,R3EGXE69JQH9AG,RCX9JVSY2ISRL,R1UVGU3RQMOG49,R2VQFSALVKRALF,R1M45F72399D3L"/>
    <x v="30"/>
    <n v="4.3"/>
    <n v="355"/>
    <x v="30"/>
    <x v="33"/>
    <x v="1"/>
  </r>
  <r>
    <x v="34"/>
    <x v="34"/>
    <x v="0"/>
    <x v="1"/>
    <x v="8"/>
    <x v="27"/>
    <s v="R1Q323BB35OP30,RJ0CSQUUWFF9W,R23OB4XMH3S9QD,R1K5FQR6CYMQAV,R3QMD6JDUGQUCI,R1R5LTMWOXI38M,R241G3F07D3OBH,R1O7BQ61DXRVWW"/>
    <x v="31"/>
    <n v="3.9"/>
    <n v="1075"/>
    <x v="31"/>
    <x v="34"/>
    <x v="1"/>
  </r>
  <r>
    <x v="35"/>
    <x v="35"/>
    <x v="0"/>
    <x v="24"/>
    <x v="23"/>
    <x v="5"/>
    <s v="R7S8ANNSDPR40,R3CLZFLHVJU26P,RFF7U7MPQFUGR,R1MV1NKC23DWPI,R11D3U0V2XKDKF,R18MP1KLUE18PC,RWGJNVEH5ZQME,R1XN72FU6Q37IH"/>
    <x v="5"/>
    <n v="3.9"/>
    <n v="24871"/>
    <x v="5"/>
    <x v="35"/>
    <x v="1"/>
  </r>
  <r>
    <x v="36"/>
    <x v="36"/>
    <x v="0"/>
    <x v="25"/>
    <x v="24"/>
    <x v="3"/>
    <s v="R213ILI3XNVHQ0,R1LZN1V8UCR9IU,R1EBFTZINSJ0LG,R3BKR3VZ1U81LW,R5OJ20F8H5T8U,R1FKQR9LSBVLH2,R3R8UN7IQY7EIT,R2WBDNEW6HCVSH"/>
    <x v="32"/>
    <n v="4.4000000000000004"/>
    <n v="13552"/>
    <x v="32"/>
    <x v="36"/>
    <x v="0"/>
  </r>
  <r>
    <x v="37"/>
    <x v="37"/>
    <x v="0"/>
    <x v="1"/>
    <x v="8"/>
    <x v="27"/>
    <s v="RW294SCHB5QTK,R24AGC1O5RVWYI,R3NT7AA2V3I2FB,R2WGLZMFMUHY4G,R34ZQBSQFAGSQB,R26YQ2I8VG8AXE,R1M1FEBTZ4UHXZ,R1QV3OMDYZ42VP"/>
    <x v="33"/>
    <n v="4"/>
    <n v="576"/>
    <x v="33"/>
    <x v="37"/>
    <x v="1"/>
  </r>
  <r>
    <x v="38"/>
    <x v="38"/>
    <x v="3"/>
    <x v="26"/>
    <x v="25"/>
    <x v="28"/>
    <s v="R2J3Q3BUHJ2S7E,R2H2ELE1DG24VY,R1U1S7X7BPSZBU,R9XVQWX40D175,REHUMWC9Q9EAG,RLEFI0WUITF14,R1M41TK6XDE47C,RUM8TBPKUE5UF"/>
    <x v="34"/>
    <n v="4.2"/>
    <n v="7298"/>
    <x v="34"/>
    <x v="38"/>
    <x v="2"/>
  </r>
  <r>
    <x v="39"/>
    <x v="39"/>
    <x v="0"/>
    <x v="16"/>
    <x v="20"/>
    <x v="24"/>
    <s v="R32JZC43P990BL,R3H7SAJ305WZL4,R37X6NTSTYLVQA,R2D7LP2EBIX3W8,R3C7TL9CMBKBQK,R3UI3Z6GBVW39Z,R331DK9D3GC0XJ,R2G3RRE7N560V7"/>
    <x v="35"/>
    <n v="4.2"/>
    <n v="462"/>
    <x v="35"/>
    <x v="39"/>
    <x v="0"/>
  </r>
  <r>
    <x v="40"/>
    <x v="40"/>
    <x v="0"/>
    <x v="27"/>
    <x v="26"/>
    <x v="20"/>
    <s v="R2AE3BN2Y58N55,R6YVRITBSRECR,R232KD83Q3MVML,R23FRK2ABESQGU,R3NE24KAHO8M69,R2PZRPBF9ZAOMA,R1DC9VBYLSSEB,R2BBEAL7JZWXYR"/>
    <x v="36"/>
    <n v="4.5"/>
    <n v="107687"/>
    <x v="36"/>
    <x v="40"/>
    <x v="1"/>
  </r>
  <r>
    <x v="41"/>
    <x v="41"/>
    <x v="3"/>
    <x v="28"/>
    <x v="27"/>
    <x v="1"/>
    <s v="R1VOXBV87EI37W,R1BIBCTNJPJOX3,R2RRCA47QEK9C1,R2WHV3RU3J4985,R22K5MQ8Z8N6L2,R3TQACIQUXT2WO,R2YKPF09C6G76,R1E6GYG29CA7RM"/>
    <x v="37"/>
    <n v="4.3"/>
    <n v="27151"/>
    <x v="37"/>
    <x v="41"/>
    <x v="2"/>
  </r>
  <r>
    <x v="42"/>
    <x v="42"/>
    <x v="0"/>
    <x v="0"/>
    <x v="0"/>
    <x v="0"/>
    <s v="R3HXWT0LRP0NMF,R2AJM3LFTLZHFO,R6AQJGUP6P86,R1KD19VHEDV0OR,R3C02RMYQMK6FC,R39GQRVBUZBWGY,R2K9EDOE15QIRJ,R3OI7YT648TL8I"/>
    <x v="0"/>
    <n v="4.2"/>
    <n v="24269"/>
    <x v="0"/>
    <x v="0"/>
    <x v="0"/>
  </r>
  <r>
    <x v="43"/>
    <x v="43"/>
    <x v="1"/>
    <x v="29"/>
    <x v="28"/>
    <x v="16"/>
    <s v="RSNHWPVLK9SAQ,R2RKKAN3GRHI0G,R1FVWKC3ORTKKX,RTWMPZGIX9EDV,R3TRCC0769D12A,R2NJK9AW0NVU1C,R3M97OC4YJNBQT,R2IUPWWR3XMJ3D"/>
    <x v="38"/>
    <n v="4.3"/>
    <n v="12093"/>
    <x v="38"/>
    <x v="42"/>
    <x v="0"/>
  </r>
  <r>
    <x v="44"/>
    <x v="44"/>
    <x v="0"/>
    <x v="18"/>
    <x v="17"/>
    <x v="20"/>
    <s v="R3F4T5TRYPTMIG,R3DQIEC603E7AY,R1O4Z15FD40PV5,RDVX50PD4CTFE,R3H6WKG0TA5CGU,R3Q3L1KP5QWPV3,RU0LU2PAIIME,R20FTANBPFA653"/>
    <x v="20"/>
    <n v="4"/>
    <n v="9378"/>
    <x v="20"/>
    <x v="23"/>
    <x v="1"/>
  </r>
  <r>
    <x v="45"/>
    <x v="45"/>
    <x v="0"/>
    <x v="30"/>
    <x v="8"/>
    <x v="29"/>
    <s v="RWSHFGBE1WU3I,R1VBNTH3HSMVMB,RTATA9H2ELJ81,R1B0APD6HVOT8V,R99TNL1C7XQ5O,R37RT17N8YUWT4,R1WG1ARVL9YH61,R2UFM5PKO62Z5R"/>
    <x v="39"/>
    <n v="3.3"/>
    <n v="9792"/>
    <x v="39"/>
    <x v="43"/>
    <x v="1"/>
  </r>
  <r>
    <x v="46"/>
    <x v="46"/>
    <x v="1"/>
    <x v="31"/>
    <x v="29"/>
    <x v="30"/>
    <s v="R2EJIN3N3L3XKI,R2JMJ8QNG66LV4,R3B46JNPC2T4E7,R3HHJCTEJ7J9CS,R2LOAPI3SK4RCX,R1MLGZDQDKIVIF,R10KVN4LSVD459,R3BO9D050WHWVX"/>
    <x v="40"/>
    <n v="4.0999999999999996"/>
    <n v="8131"/>
    <x v="40"/>
    <x v="44"/>
    <x v="0"/>
  </r>
  <r>
    <x v="47"/>
    <x v="47"/>
    <x v="2"/>
    <x v="32"/>
    <x v="30"/>
    <x v="31"/>
    <s v="R1FKOKZ3HHKJBZ,R2WNMZI1EXTA0H,RCA1M3W4RIXUR,R3BKCLL6D7ZLIX,REVSR0ILY3547,R15W5KMQB95IV5,R10PB68FRUHT5V,R3TLCE9JSBU3UP"/>
    <x v="10"/>
    <n v="4.4000000000000004"/>
    <n v="426973"/>
    <x v="10"/>
    <x v="45"/>
    <x v="1"/>
  </r>
  <r>
    <x v="48"/>
    <x v="48"/>
    <x v="4"/>
    <x v="0"/>
    <x v="8"/>
    <x v="13"/>
    <s v="RVEWH0LAEO3NH,R3E42NTD6HXN1Q,R3IC0VLPIDBPTY,R1F0O9EAQGRSQS,R2B02VD2RPE2SE,RO2E58ZA8YH7E,R10AUMHF2MJRRU,R1BBQYI4QO69ID"/>
    <x v="41"/>
    <n v="3.6"/>
    <n v="493"/>
    <x v="41"/>
    <x v="46"/>
    <x v="1"/>
  </r>
  <r>
    <x v="49"/>
    <x v="49"/>
    <x v="0"/>
    <x v="1"/>
    <x v="31"/>
    <x v="8"/>
    <s v="R22EUJ1B1AM0OU,R2K89RVGN8N9MO,R177X9L6ND6OA7,R2YU5RDRT44DE6,R1K5FLRLAUZLKF,R1HAZS2PLM3RRQ,R3EX1BCG3VPANF,R1C72DNWTJGUI2"/>
    <x v="42"/>
    <n v="4.2"/>
    <n v="92595"/>
    <x v="42"/>
    <x v="47"/>
    <x v="1"/>
  </r>
  <r>
    <x v="50"/>
    <x v="50"/>
    <x v="1"/>
    <x v="33"/>
    <x v="32"/>
    <x v="32"/>
    <s v="R2GUL8IL005EGF,R3NZCVYJBN0CPD,RHUJOS46Q51UG,R1ZW4PQHUECROJ,R7F86XL2S6MY,R1JRRVOFWQAC4C,R2WZHK2E301YV,R10J01VHCKFB42"/>
    <x v="43"/>
    <n v="4.4000000000000004"/>
    <n v="24780"/>
    <x v="43"/>
    <x v="48"/>
    <x v="0"/>
  </r>
  <r>
    <x v="51"/>
    <x v="51"/>
    <x v="0"/>
    <x v="21"/>
    <x v="33"/>
    <x v="0"/>
    <s v="R22EUJ1B1AM0OU,R2K89RVGN8N9MO,R177X9L6ND6OA7,R2YU5RDRT44DE6,R1K5FLRLAUZLKF,R1HAZS2PLM3RRQ,R3EX1BCG3VPANF,R1C72DNWTJGUI2"/>
    <x v="42"/>
    <n v="4.2"/>
    <n v="92595"/>
    <x v="42"/>
    <x v="49"/>
    <x v="1"/>
  </r>
  <r>
    <x v="52"/>
    <x v="52"/>
    <x v="0"/>
    <x v="34"/>
    <x v="34"/>
    <x v="33"/>
    <s v="R1Q0PEVL6X8WZJ,RW0MMI9AUXK5J,R2F3ACPBFRCFSK,R2SB3XYC8XHNUQ,R5L8G10EKZ9ZR,R3W2X53D3BLIBR,R29J3JSPZYQYCM,R35I0ZZH2J58P7"/>
    <x v="44"/>
    <n v="4.3"/>
    <n v="8188"/>
    <x v="44"/>
    <x v="50"/>
    <x v="0"/>
  </r>
  <r>
    <x v="53"/>
    <x v="53"/>
    <x v="5"/>
    <x v="35"/>
    <x v="35"/>
    <x v="18"/>
    <s v="RFZ1X95QMXWFZ,R1P8SL54VCWSMQ,RSWY4LT0L7TCL,R2GEJ1MJF28QVM,R2K5NT5XE6LM6T,R26BYG85S4SSVY,R3HB3IY6922TUM,R3A3CEQUX9QMFE"/>
    <x v="45"/>
    <n v="4.2"/>
    <n v="4003"/>
    <x v="45"/>
    <x v="51"/>
    <x v="2"/>
  </r>
  <r>
    <x v="54"/>
    <x v="54"/>
    <x v="0"/>
    <x v="1"/>
    <x v="1"/>
    <x v="1"/>
    <s v="RQAF3Q7KCEGHP,R3CBLDFSRTKKYA,R3PZ3ENFIS7IJG,R2ACW4FTIVQJ77,R3K8YFINS1P9XN,R16G76XSWF9WTZ,R3O8ZTH4RRO02J,RXCDPPX5ZV2WX"/>
    <x v="46"/>
    <n v="4.0999999999999996"/>
    <n v="314"/>
    <x v="46"/>
    <x v="52"/>
    <x v="1"/>
  </r>
  <r>
    <x v="55"/>
    <x v="55"/>
    <x v="4"/>
    <x v="36"/>
    <x v="6"/>
    <x v="34"/>
    <s v="RJ19CW7WCSFUI,R3W3PK017U6SIG,RJB32KHP5D5O3,R3POHJCTG2XX71,R1EKLLUH4KRRS9,R2S00YTPGW362,R24N5IPVE7LGCM,R2ZOR8P02Z5J8F"/>
    <x v="47"/>
    <n v="3.7"/>
    <n v="2960"/>
    <x v="47"/>
    <x v="53"/>
    <x v="1"/>
  </r>
  <r>
    <x v="56"/>
    <x v="56"/>
    <x v="1"/>
    <x v="37"/>
    <x v="36"/>
    <x v="34"/>
    <s v="R1LW6NWSVTVZ2H,R3VR5WFKUS15C5,R2F6GC79OYWUKQ,R3QZ19MECGWG9A,R2MPU42MYK7GPO,R33DVXFB4VYPZZ,R1SQ7OGFR4JRUR,R1S5F9QI0M1VBZ"/>
    <x v="8"/>
    <n v="4.2"/>
    <n v="179691"/>
    <x v="8"/>
    <x v="54"/>
    <x v="0"/>
  </r>
  <r>
    <x v="57"/>
    <x v="57"/>
    <x v="3"/>
    <x v="38"/>
    <x v="37"/>
    <x v="35"/>
    <s v="R3COVVOP2R7Z28,R2T6WHEO2ONNDD,RUFFV2QR43OCM,R2LK4WPIHJ7WDA,R6IPR9FHZ5BOT,R3DU4LFGTAIEMN,RVHHM5FW31JN1,R1QA870NJWIODF"/>
    <x v="23"/>
    <n v="4.2"/>
    <n v="34899"/>
    <x v="23"/>
    <x v="55"/>
    <x v="2"/>
  </r>
  <r>
    <x v="58"/>
    <x v="58"/>
    <x v="0"/>
    <x v="39"/>
    <x v="38"/>
    <x v="36"/>
    <s v="R25WW5K08CGVXV,R1229K72SC8VW6,R3G7X6LSJFGFXP,R19IPICAE9A24Q,R1J0JL7TOG1YNE,R37NLAA34276Y9,R13G1K0IPVB3EA,R188FGJWORTDSC"/>
    <x v="48"/>
    <n v="4.2"/>
    <n v="656"/>
    <x v="48"/>
    <x v="56"/>
    <x v="0"/>
  </r>
  <r>
    <x v="59"/>
    <x v="59"/>
    <x v="0"/>
    <x v="3"/>
    <x v="1"/>
    <x v="37"/>
    <s v="R2ACU430AWSQ15,RZFPMZJQG4VEF,R2P7VTDLLMDOA3,R1B9M17A3N27E2,R4LNZP9RCX3H3,R3TL5BYHCMQSB3,R1B2BRD05LJZX4,R2WQKUAV6WUQ06"/>
    <x v="49"/>
    <n v="4.3"/>
    <n v="7064"/>
    <x v="49"/>
    <x v="57"/>
    <x v="1"/>
  </r>
  <r>
    <x v="60"/>
    <x v="60"/>
    <x v="4"/>
    <x v="21"/>
    <x v="10"/>
    <x v="38"/>
    <s v="R3MXMT6V18JJ1P,R1BQE9L2M5L12J,R369X3BEG4QPC4,R1ZBU0U8R5KBQD,R1A0NYJ6MOX3U3,R3RYEYCYNV47BZ,R28TZ1RZWX14PP,RNGN2ZRL685Z5"/>
    <x v="50"/>
    <n v="3.7"/>
    <n v="2201"/>
    <x v="50"/>
    <x v="58"/>
    <x v="1"/>
  </r>
  <r>
    <x v="61"/>
    <x v="61"/>
    <x v="3"/>
    <x v="40"/>
    <x v="39"/>
    <x v="39"/>
    <s v="R3RUBB6REUGTT,R281851EB9L5G6,R4ATJJVUY9JO6,R18455FQDOCS3H,RLZ80A5MC1F5G,R2DYRNTDPPD8A5,R3IFT4P8VHQGL3,R1DSJOGV3DFZK2"/>
    <x v="51"/>
    <n v="4.3"/>
    <n v="7109"/>
    <x v="51"/>
    <x v="59"/>
    <x v="2"/>
  </r>
  <r>
    <x v="62"/>
    <x v="62"/>
    <x v="0"/>
    <x v="41"/>
    <x v="8"/>
    <x v="40"/>
    <s v="RZJR37WFGXR9B,R39X6O18GM16TM,R18ZQ09EKVWZ9R,R3NHUC9S00KIR8,R30ZSNYE78E0O2,R2LVRBREQ4EFDM,R1UJ8BCYXWICT8,R34RH86MGL4HFB"/>
    <x v="52"/>
    <n v="4"/>
    <n v="1313"/>
    <x v="52"/>
    <x v="60"/>
    <x v="1"/>
  </r>
  <r>
    <x v="63"/>
    <x v="63"/>
    <x v="0"/>
    <x v="2"/>
    <x v="40"/>
    <x v="4"/>
    <s v="R37S13YALMRPGK,R2OU2YTGFEMJHE,R25SDG11W8EAU9,R2W38EQOY97N87,R2U8MOGE4JDKBF,R2CN3CX7SGEWDK,RX74XLMFH35PD,R1B861YJE8YL2B"/>
    <x v="53"/>
    <n v="4.2"/>
    <n v="29746"/>
    <x v="53"/>
    <x v="61"/>
    <x v="1"/>
  </r>
  <r>
    <x v="64"/>
    <x v="64"/>
    <x v="3"/>
    <x v="13"/>
    <x v="13"/>
    <x v="15"/>
    <s v="R3CR9H6ABJ4Q4O,R2S5VBYYN51ELA,R1U0718A15KBBU,R9YRKNJ667H1E,RAWMG4UI4CZD3,R877Y6K5MW32G,RC458V57ETXDN,R2VOHT3T6361C5"/>
    <x v="54"/>
    <n v="4.2"/>
    <n v="45238"/>
    <x v="54"/>
    <x v="62"/>
    <x v="2"/>
  </r>
  <r>
    <x v="65"/>
    <x v="65"/>
    <x v="2"/>
    <x v="32"/>
    <x v="41"/>
    <x v="38"/>
    <s v="R1FKOKZ3HHKJBZ,R2WNMZI1EXTA0H,RCA1M3W4RIXUR,R3BKCLL6D7ZLIX,REVSR0ILY3547,R15W5KMQB95IV5,R10PB68FRUHT5V,R3TLCE9JSBU3UP"/>
    <x v="10"/>
    <n v="4.4000000000000004"/>
    <n v="426973"/>
    <x v="10"/>
    <x v="63"/>
    <x v="0"/>
  </r>
  <r>
    <x v="66"/>
    <x v="66"/>
    <x v="0"/>
    <x v="42"/>
    <x v="3"/>
    <x v="33"/>
    <s v="R1LG3XV2XYCQQB,RPVNHPEU1HG9F,R1MD4LW015PP00,R5RCZRA2XSJVU,R1TPVT7TXNNW2,R1GYI0Y69RU13,R3S5U7BJ1KTKAU,R3F02OAHFU646V"/>
    <x v="55"/>
    <n v="4.0999999999999996"/>
    <n v="450"/>
    <x v="55"/>
    <x v="64"/>
    <x v="1"/>
  </r>
  <r>
    <x v="67"/>
    <x v="67"/>
    <x v="5"/>
    <x v="43"/>
    <x v="42"/>
    <x v="41"/>
    <s v="R3FTW5HNPCX66C,RM7IFDV9KNC2O,RK9JKA9U9LZ49,R15UN38LGPS71W,RCBVF30PUU6UT,R1I75CYBWWYB2G,R2Z5R4CWX4B3KB,RX4O8WQ6VY2AS"/>
    <x v="56"/>
    <n v="4.3"/>
    <n v="457"/>
    <x v="56"/>
    <x v="65"/>
    <x v="2"/>
  </r>
  <r>
    <x v="68"/>
    <x v="68"/>
    <x v="6"/>
    <x v="44"/>
    <x v="43"/>
    <x v="41"/>
    <s v="R9GNL4OF49DH6,R2I0MJPJI6FOIE,R732VQVZLKUGL,R3L55JQKYQUMNC,R2MN9LXLLTNJ58,RY71WCYL05RXL,RPFUVX3Z31TRO,RO7LRFL67Z505"/>
    <x v="57"/>
    <n v="4.2"/>
    <n v="2727"/>
    <x v="57"/>
    <x v="66"/>
    <x v="0"/>
  </r>
  <r>
    <x v="69"/>
    <x v="69"/>
    <x v="0"/>
    <x v="9"/>
    <x v="11"/>
    <x v="12"/>
    <s v="R1BC08IFG4REKS,R1FJKIHIO54SOW,R3JR48W2CI480,R3JH7SHSXDT1GT,R35QWAY83WL8H6,R25N2U90N2A5AS,R19AK3DT3JOE82,R210WJI15JCSRE"/>
    <x v="58"/>
    <n v="4.3"/>
    <n v="20053"/>
    <x v="58"/>
    <x v="67"/>
    <x v="1"/>
  </r>
  <r>
    <x v="70"/>
    <x v="70"/>
    <x v="0"/>
    <x v="12"/>
    <x v="12"/>
    <x v="4"/>
    <s v="RDFETF8YFDP96,R3604ERFM30Q4D,R1CB3GDRVBHAIG,R29H4558OA57RW,R2C4V03DG7EDWE,R20CNK6VJGER17,RXZLH38FGBU9K,R3E6TE6HH92GC3"/>
    <x v="59"/>
    <n v="4.5"/>
    <n v="149"/>
    <x v="59"/>
    <x v="68"/>
    <x v="1"/>
  </r>
  <r>
    <x v="71"/>
    <x v="71"/>
    <x v="0"/>
    <x v="12"/>
    <x v="22"/>
    <x v="21"/>
    <s v="R27HJ954EMEOQK,R2EPGPZGPWXR4I,R1KUXERHI948E7,R1YRGKI6652QR,R3DCUTJ6CQCASZ,R11TECZ2LD0OKP,R276HYHWQ5B09O,R2HOVRWP63K3OL"/>
    <x v="60"/>
    <n v="4.0999999999999996"/>
    <n v="210"/>
    <x v="60"/>
    <x v="69"/>
    <x v="1"/>
  </r>
  <r>
    <x v="72"/>
    <x v="72"/>
    <x v="3"/>
    <x v="45"/>
    <x v="44"/>
    <x v="42"/>
    <s v="R3CR9H6ABJ4Q4O,R2S5VBYYN51ELA,R1U0718A15KBBU,R9YRKNJ667H1E,RAWMG4UI4CZD3,R877Y6K5MW32G,RC458V57ETXDN,R2VOHT3T6361C5"/>
    <x v="54"/>
    <n v="4.2"/>
    <n v="45238"/>
    <x v="54"/>
    <x v="70"/>
    <x v="2"/>
  </r>
  <r>
    <x v="73"/>
    <x v="73"/>
    <x v="0"/>
    <x v="46"/>
    <x v="6"/>
    <x v="36"/>
    <s v="R2VUNGNI96EEJ7,R2JGNI2T5LVFRQ,R9ISXRV6DA0OY,RZFW11UFTCBVH,R1WGHB13Q2OLYA,R11ETJ640KDIRW,R2IA54QBAYAGND,R23Y3AD6E6GE9N"/>
    <x v="61"/>
    <n v="4"/>
    <n v="7732"/>
    <x v="61"/>
    <x v="71"/>
    <x v="1"/>
  </r>
  <r>
    <x v="74"/>
    <x v="74"/>
    <x v="0"/>
    <x v="0"/>
    <x v="8"/>
    <x v="13"/>
    <s v="RMEKYV7XWTWKV,R1PYVXH6MGUQLU,R3FUT08S34HBHW,R2X57Q7030Q9DG,REPXGC5R2LG85,R399JBQZ8JKDKC,R1N2RQSGT02EZJ,R1NGVE16U4ZUIR"/>
    <x v="62"/>
    <n v="4.0999999999999996"/>
    <n v="1780"/>
    <x v="62"/>
    <x v="72"/>
    <x v="1"/>
  </r>
  <r>
    <x v="75"/>
    <x v="75"/>
    <x v="0"/>
    <x v="1"/>
    <x v="6"/>
    <x v="13"/>
    <s v="R37D7HJR4MR520,RPXR67LNCQALE,R1K9WE1GDB2PP0,R34PZ2AX727RPD,R2HALNEM14EW7P,R3D6EV6X38WU4Q,R2NCR8UX28VRH4,R3PTXRLR7MPN25"/>
    <x v="63"/>
    <n v="4.0999999999999996"/>
    <n v="602"/>
    <x v="63"/>
    <x v="73"/>
    <x v="1"/>
  </r>
  <r>
    <x v="76"/>
    <x v="76"/>
    <x v="0"/>
    <x v="21"/>
    <x v="4"/>
    <x v="10"/>
    <s v="R8QBCR9MM1LGY,R3VN8XDH215N7I,R341EQRY87EZP,R3HHTVIHY2U1FO,RNA87JCGRTQJU,RZ12R7OYYP0KX,R2GZZ3WYE0JJYA,RHE3HXKSONROE"/>
    <x v="64"/>
    <n v="4"/>
    <n v="1423"/>
    <x v="64"/>
    <x v="74"/>
    <x v="1"/>
  </r>
  <r>
    <x v="77"/>
    <x v="77"/>
    <x v="3"/>
    <x v="47"/>
    <x v="45"/>
    <x v="6"/>
    <s v="R95AYORS91NWX,R345JC4508EPTU,R20E3IUW7O236Z,R2QP52L8FNG8EN,RS73FA8EPYION,R134725GEKQE0F,RSQ14DVNFLV3C,R2OSJ4YOGUTXNR"/>
    <x v="65"/>
    <n v="4.0999999999999996"/>
    <n v="398"/>
    <x v="65"/>
    <x v="75"/>
    <x v="2"/>
  </r>
  <r>
    <x v="78"/>
    <x v="78"/>
    <x v="0"/>
    <x v="27"/>
    <x v="6"/>
    <x v="30"/>
    <s v="R2LX1M52C4KNJA,R2BXIXVBJUUUEC,R19EYLO6N0AKLG,R2PGJZAQVR5XQE,R20A9E5E100YPR,RTSX75DFGY3VC,R1WGYKGMT7EHPY,R1ZXKR6UFH5VNW"/>
    <x v="66"/>
    <n v="3.9"/>
    <n v="536"/>
    <x v="66"/>
    <x v="76"/>
    <x v="1"/>
  </r>
  <r>
    <x v="79"/>
    <x v="79"/>
    <x v="4"/>
    <x v="48"/>
    <x v="46"/>
    <x v="0"/>
    <s v="R35LMI5GBW0RX3,R35IGWMP7EV49V,R3KQ92E1PGHL45,RZU6RWH3LJNWV,R2KYY1GC45E5SL,R3M55L4CWCO99H,R3W4I9B0JTZJH4,R30ELP5YFHQ2F3"/>
    <x v="67"/>
    <n v="4"/>
    <n v="32"/>
    <x v="67"/>
    <x v="77"/>
    <x v="0"/>
  </r>
  <r>
    <x v="80"/>
    <x v="80"/>
    <x v="0"/>
    <x v="0"/>
    <x v="0"/>
    <x v="0"/>
    <s v="R3HXWT0LRP0NMF,R2AJM3LFTLZHFO,R6AQJGUP6P86,R1KD19VHEDV0OR,R3C02RMYQMK6FC,R39GQRVBUZBWGY,R2K9EDOE15QIRJ,R3OI7YT648TL8I"/>
    <x v="0"/>
    <n v="4.2"/>
    <n v="24269"/>
    <x v="0"/>
    <x v="0"/>
    <x v="0"/>
  </r>
  <r>
    <x v="81"/>
    <x v="81"/>
    <x v="0"/>
    <x v="41"/>
    <x v="47"/>
    <x v="15"/>
    <s v="R3F4T5TRYPTMIG,R3DQIEC603E7AY,R1O4Z15FD40PV5,RDVX50PD4CTFE,R3H6WKG0TA5CGU,R3Q3L1KP5QWPV3,RU0LU2PAIIME,R20FTANBPFA653"/>
    <x v="20"/>
    <n v="4"/>
    <n v="9378"/>
    <x v="20"/>
    <x v="78"/>
    <x v="1"/>
  </r>
  <r>
    <x v="82"/>
    <x v="82"/>
    <x v="3"/>
    <x v="49"/>
    <x v="48"/>
    <x v="33"/>
    <s v="R3MHRRK05RD01A,R14A3U8XTK1D7X,R1F10MFQBXZA8W,RAT511FHTC8Q4,R11FM1DRG1FNOI,R1RZDRQI3RD780,RJS87YIWGG7GF,R2JI1L2FTMA3ZW"/>
    <x v="68"/>
    <n v="3.4"/>
    <n v="902"/>
    <x v="68"/>
    <x v="79"/>
    <x v="2"/>
  </r>
  <r>
    <x v="83"/>
    <x v="83"/>
    <x v="0"/>
    <x v="8"/>
    <x v="10"/>
    <x v="11"/>
    <s v="R23CC5VDSVR49B,R1AWZE3731748T,R388KOR9TWPX5H,R2PLH1UHYDQWFA,R1B7Q58I1P83OY,R1C13PY8A3WUC5,RTEAGC48PIYAU,R2E0N8Q0ZQM9N9"/>
    <x v="69"/>
    <n v="4.4000000000000004"/>
    <n v="28791"/>
    <x v="69"/>
    <x v="80"/>
    <x v="1"/>
  </r>
  <r>
    <x v="84"/>
    <x v="84"/>
    <x v="0"/>
    <x v="50"/>
    <x v="49"/>
    <x v="43"/>
    <s v="R10365HEDURWI9,R5RP542IMC4OI,RX2HFWXTTQDTS,R2636VYPMOZV9,RW2Z2YM3K8UV5,RVNGA0FEAXYHI,R2K7MABWMAQE26,R33YS4PO3JWU23"/>
    <x v="70"/>
    <n v="4.2"/>
    <n v="10576"/>
    <x v="70"/>
    <x v="81"/>
    <x v="0"/>
  </r>
  <r>
    <x v="85"/>
    <x v="85"/>
    <x v="3"/>
    <x v="51"/>
    <x v="50"/>
    <x v="23"/>
    <s v="R2J3Q3BUHJ2S7E,R2H2ELE1DG24VY,R1U1S7X7BPSZBU,R9XVQWX40D175,REHUMWC9Q9EAG,RLEFI0WUITF14,R1M41TK6XDE47C,RUM8TBPKUE5UF"/>
    <x v="34"/>
    <n v="4.2"/>
    <n v="7298"/>
    <x v="34"/>
    <x v="82"/>
    <x v="2"/>
  </r>
  <r>
    <x v="86"/>
    <x v="86"/>
    <x v="3"/>
    <x v="52"/>
    <x v="51"/>
    <x v="44"/>
    <s v="R1EBS3566VCSCG,R24MB66WRPSN2A,R25UU2M1B9BO5X,R1NXW7PGVND2LE,R3OSBPH7X9AQUK,R2I8RVEPDM0IMQ,R5RES2LABIW7Q,R3A3IRV8ZWP1U9"/>
    <x v="21"/>
    <n v="4.3"/>
    <n v="4703"/>
    <x v="21"/>
    <x v="83"/>
    <x v="2"/>
  </r>
  <r>
    <x v="87"/>
    <x v="87"/>
    <x v="3"/>
    <x v="53"/>
    <x v="52"/>
    <x v="19"/>
    <s v="R3RUBB6REUGTT,R281851EB9L5G6,R4ATJJVUY9JO6,R18455FQDOCS3H,RLZ80A5MC1F5G,R2DYRNTDPPD8A5,R3IFT4P8VHQGL3,R1DSJOGV3DFZK2"/>
    <x v="51"/>
    <n v="4.3"/>
    <n v="7109"/>
    <x v="51"/>
    <x v="84"/>
    <x v="3"/>
  </r>
  <r>
    <x v="88"/>
    <x v="88"/>
    <x v="0"/>
    <x v="1"/>
    <x v="8"/>
    <x v="27"/>
    <s v="R14ZOPYFHOYYRQ,R1GQH74NUCJZZ7,R1BNWIYBRSI1Z6,R347KU67LE6JEH,RMGA8IGV2WQDX,R2782FIPC5T4KM,R220M468LVHIE1,RA1PNAU355MLG"/>
    <x v="71"/>
    <n v="4.5"/>
    <n v="127"/>
    <x v="71"/>
    <x v="85"/>
    <x v="1"/>
  </r>
  <r>
    <x v="89"/>
    <x v="89"/>
    <x v="0"/>
    <x v="37"/>
    <x v="20"/>
    <x v="45"/>
    <s v="R3HXWT0LRP0NMF,R2AJM3LFTLZHFO,R6AQJGUP6P86,R1KD19VHEDV0OR,R3C02RMYQMK6FC,R39GQRVBUZBWGY,R2K9EDOE15QIRJ,R3OI7YT648TL8I"/>
    <x v="0"/>
    <n v="4.2"/>
    <n v="24269"/>
    <x v="0"/>
    <x v="86"/>
    <x v="0"/>
  </r>
  <r>
    <x v="90"/>
    <x v="90"/>
    <x v="1"/>
    <x v="54"/>
    <x v="53"/>
    <x v="46"/>
    <s v="R3AZDEK3MQA3RA,RXF3HCCBWV0VB,R6CVYFDUXBS36,R1QMN1WQJIWAB7,R2MOVGGWRV4ZPE,R2Z00XYFTN4T2Y,R294UWCBOTKD8H,R3NPDCAH895UHB"/>
    <x v="72"/>
    <n v="3.6"/>
    <n v="10134"/>
    <x v="72"/>
    <x v="87"/>
    <x v="1"/>
  </r>
  <r>
    <x v="91"/>
    <x v="91"/>
    <x v="3"/>
    <x v="55"/>
    <x v="54"/>
    <x v="47"/>
    <s v="R3COVVOP2R7Z28,R2T6WHEO2ONNDD,RUFFV2QR43OCM,R2LK4WPIHJ7WDA,R6IPR9FHZ5BOT,R3DU4LFGTAIEMN,RVHHM5FW31JN1,R1QA870NJWIODF"/>
    <x v="23"/>
    <n v="4.2"/>
    <n v="34899"/>
    <x v="23"/>
    <x v="88"/>
    <x v="2"/>
  </r>
  <r>
    <x v="92"/>
    <x v="92"/>
    <x v="0"/>
    <x v="8"/>
    <x v="3"/>
    <x v="48"/>
    <s v="R3EEUZKKK9J36I,R3HJVYCLYOY554,REDECAZ7AMPQC,R1CLH2ULIVG5U3,R2DMKIBGFKBD6R,RC89B5IAJUTR5,R3B3DDON5FH8DS,R13WAEJDI5RS36"/>
    <x v="3"/>
    <n v="4.2"/>
    <n v="94363"/>
    <x v="3"/>
    <x v="3"/>
    <x v="1"/>
  </r>
  <r>
    <x v="93"/>
    <x v="93"/>
    <x v="0"/>
    <x v="1"/>
    <x v="8"/>
    <x v="27"/>
    <s v="R3ET6IRJTU70BS,R3589B83QJ7IR8,R19UEB6ST57UVR,RG7D4BZAWAW7I,R32C8DOWXVBIQP,R14MFGZY1ZD0M6,RD2T9Z6AG9GBY,ROTSX1QO0ZBS6"/>
    <x v="73"/>
    <n v="4.0999999999999996"/>
    <n v="425"/>
    <x v="73"/>
    <x v="89"/>
    <x v="1"/>
  </r>
  <r>
    <x v="94"/>
    <x v="94"/>
    <x v="3"/>
    <x v="56"/>
    <x v="51"/>
    <x v="34"/>
    <s v="R2GC03W48T3IJR,R3EL2OA6MMM893,R1GV21LOE1079G,R3RT49SO6YCNDO,R31P7Y321UTDK1,R16ZGZCQ1H0ED3,R217N2SRNQMWHJ,R1H7N6CO2XOFSO"/>
    <x v="74"/>
    <n v="4.2"/>
    <n v="6659"/>
    <x v="74"/>
    <x v="90"/>
    <x v="2"/>
  </r>
  <r>
    <x v="95"/>
    <x v="95"/>
    <x v="1"/>
    <x v="57"/>
    <x v="1"/>
    <x v="49"/>
    <s v="R32XZQTB1BP0J8,R2NHRHTL743ZMA,R10FKRAEORI9L,REVEDLADDDB1V,R36GKVZB8QEVRH,R2GVIPC51M5OO6,R353OSCK8VF5E3,R30ADKRID5GLDX"/>
    <x v="75"/>
    <n v="3.7"/>
    <n v="1977"/>
    <x v="75"/>
    <x v="91"/>
    <x v="1"/>
  </r>
  <r>
    <x v="96"/>
    <x v="96"/>
    <x v="4"/>
    <x v="14"/>
    <x v="10"/>
    <x v="12"/>
    <s v="R1MTTFP4GWHWC8,R2A03DS956BN4T,R21TRTA1VGGCD3,R1UJJ36GMAT8P8,RLLTRV5LUMPGQ,R1A3XYRF4ESBLP,RIOC9B1740DPI,R12CWR7TITHMF8"/>
    <x v="76"/>
    <n v="3.8"/>
    <n v="1079"/>
    <x v="76"/>
    <x v="92"/>
    <x v="1"/>
  </r>
  <r>
    <x v="97"/>
    <x v="97"/>
    <x v="0"/>
    <x v="58"/>
    <x v="8"/>
    <x v="6"/>
    <s v="R168J8VQSY0OH5,R18LTVF8A76SR3,RVRLO0A6SRBIU,R3VH49P53CT04T,RSEQE3YO0NKC0,R3A8QATMFQYP3W,R374YBV58QVZRY,R233DLMRTKEDS4"/>
    <x v="77"/>
    <n v="3.7"/>
    <n v="1097"/>
    <x v="77"/>
    <x v="93"/>
    <x v="1"/>
  </r>
  <r>
    <x v="98"/>
    <x v="98"/>
    <x v="1"/>
    <x v="59"/>
    <x v="2"/>
    <x v="21"/>
    <s v="R30SWI8U6K7PDR,R2K3WL7JFGLDI,R2WXWZRPAKQ1GP,R29PWDI4WOF8FK,R26V2X161L8NR5,R3B4VBD2NKURWM,R3A6QVJ73S0FLJ,RSP7D739UWRFL"/>
    <x v="78"/>
    <n v="4.5"/>
    <n v="22420"/>
    <x v="78"/>
    <x v="94"/>
    <x v="0"/>
  </r>
  <r>
    <x v="99"/>
    <x v="99"/>
    <x v="0"/>
    <x v="60"/>
    <x v="38"/>
    <x v="50"/>
    <s v="R3ROJ6AWGN2UFN,R3160KII7MBSDT,R8ZDM5P3NBJ6V,R2XYESNNUWI2DP,R1UHCZ5GEKZFZL,R2LUS6OIA1FUIY,R3TNBYI02BNXDP,R341FNER86M2NB"/>
    <x v="79"/>
    <n v="4.0999999999999996"/>
    <n v="1045"/>
    <x v="79"/>
    <x v="95"/>
    <x v="0"/>
  </r>
  <r>
    <x v="100"/>
    <x v="100"/>
    <x v="4"/>
    <x v="12"/>
    <x v="38"/>
    <x v="36"/>
    <s v="R3UKO8DK958TVU,RQQT9ZUZIJ2J9,R243SOUNFQGU4K,RSHK5RYDB3VH6,R2HTAIZTX7XKXG,RHB3ONZ4OL1N2,R3Q0E1AI2I2B30,RO78JI2HT6J3P"/>
    <x v="80"/>
    <n v="4.3"/>
    <n v="4145"/>
    <x v="80"/>
    <x v="96"/>
    <x v="0"/>
  </r>
  <r>
    <x v="101"/>
    <x v="101"/>
    <x v="0"/>
    <x v="61"/>
    <x v="55"/>
    <x v="3"/>
    <s v="R19CZW6DWGE2WH,R23RHEY0ZRAT67,R14H0NECRS2LAV,RETQ7C9XRV1WY,R2WX5VW2D3WO75,RK9ZW19PLNUYO,R2CPF8A0YDYQRE,R28O8X64JYO82C"/>
    <x v="81"/>
    <n v="4.3"/>
    <n v="6547"/>
    <x v="81"/>
    <x v="97"/>
    <x v="0"/>
  </r>
  <r>
    <x v="102"/>
    <x v="102"/>
    <x v="4"/>
    <x v="8"/>
    <x v="12"/>
    <x v="29"/>
    <s v="R2W93BKACGQMYR,R3L9WB85IB0Y5O,R15PHQG6E08SRK,RGAGJH8NCQG57,R1I4MAFYK4CVTO,RVP0VF5HL82LG,R2P3J8JNKDB1SK,RD9IPXKRI6ZDY"/>
    <x v="82"/>
    <n v="4"/>
    <n v="1588"/>
    <x v="82"/>
    <x v="98"/>
    <x v="1"/>
  </r>
  <r>
    <x v="103"/>
    <x v="103"/>
    <x v="3"/>
    <x v="62"/>
    <x v="56"/>
    <x v="35"/>
    <s v="R13UTIA6KOF6QV,R2UGDZSGFF01K7,RHHIZ45VYU5X6,R14N9HBE5EIUY0,R2WMW096T9Y0OU,R1SHIIE6M72825,R22P6BE9DBME4F,R2TEINENXTIHT2"/>
    <x v="14"/>
    <n v="4.2"/>
    <n v="32840"/>
    <x v="14"/>
    <x v="99"/>
    <x v="2"/>
  </r>
  <r>
    <x v="104"/>
    <x v="104"/>
    <x v="0"/>
    <x v="12"/>
    <x v="8"/>
    <x v="6"/>
    <s v="R3JCOBHM1JXUQ0,R24Q3GIRGESSP7,R3ST56H0XWNVV2,R31NFMTNJIPKMQ,R1K6D5I67P8INJ,R3HKP0S37A375D,R23BXIK2NYRZJ6,R2EP7R64E7CH21"/>
    <x v="83"/>
    <n v="4.2"/>
    <n v="13120"/>
    <x v="83"/>
    <x v="100"/>
    <x v="1"/>
  </r>
  <r>
    <x v="105"/>
    <x v="105"/>
    <x v="0"/>
    <x v="0"/>
    <x v="8"/>
    <x v="13"/>
    <s v="RGNARUOE22V1A,R5KYEFZM5496A,R38R0ACYQPV9HZ,R17M1JPCDUNH21,R1H9QE5M69Z3VS,R249MO4XBSOM0Q,R2BI8BOVC79W95,R1V5XKRZ49DQK3"/>
    <x v="84"/>
    <n v="4.3"/>
    <n v="2806"/>
    <x v="84"/>
    <x v="101"/>
    <x v="1"/>
  </r>
  <r>
    <x v="106"/>
    <x v="106"/>
    <x v="0"/>
    <x v="63"/>
    <x v="49"/>
    <x v="6"/>
    <s v="R3HXWT0LRP0NMF,R2AJM3LFTLZHFO,R6AQJGUP6P86,R1KD19VHEDV0OR,R3C02RMYQMK6FC,R39GQRVBUZBWGY,R2K9EDOE15QIRJ,R3OI7YT648TL8I"/>
    <x v="0"/>
    <n v="4.2"/>
    <n v="24269"/>
    <x v="0"/>
    <x v="102"/>
    <x v="0"/>
  </r>
  <r>
    <x v="107"/>
    <x v="107"/>
    <x v="0"/>
    <x v="8"/>
    <x v="8"/>
    <x v="20"/>
    <s v="R2JXNH8KUWRZK5,R31JIXX5TZG1TQ,R2JSYRN50OK76N,R1D64K0KL2EG2Y,RJ2YNRIIONHOT,R38E1BUBY9DNVR,R2QV17ZAFB5D2E,RP16EV0JDQBKX"/>
    <x v="85"/>
    <n v="4.3"/>
    <n v="766"/>
    <x v="85"/>
    <x v="103"/>
    <x v="1"/>
  </r>
  <r>
    <x v="108"/>
    <x v="108"/>
    <x v="3"/>
    <x v="64"/>
    <x v="57"/>
    <x v="21"/>
    <s v="R2G4T57OLXDVPL,R3IQ8PWVTWENBY,RH6UHEBP622FT,R3RHA159FH0SOQ"/>
    <x v="86"/>
    <n v="4.3"/>
    <n v="3587"/>
    <x v="86"/>
    <x v="104"/>
    <x v="3"/>
  </r>
  <r>
    <x v="109"/>
    <x v="109"/>
    <x v="0"/>
    <x v="24"/>
    <x v="53"/>
    <x v="51"/>
    <s v="R7S8ANNSDPR40,R3CLZFLHVJU26P,RFF7U7MPQFUGR,R1MV1NKC23DWPI,R11D3U0V2XKDKF,R18MP1KLUE18PC,RWGJNVEH5ZQME,R1XN72FU6Q37IH"/>
    <x v="5"/>
    <n v="3.9"/>
    <n v="24871"/>
    <x v="5"/>
    <x v="105"/>
    <x v="1"/>
  </r>
  <r>
    <x v="110"/>
    <x v="110"/>
    <x v="5"/>
    <x v="65"/>
    <x v="58"/>
    <x v="11"/>
    <s v="RTFGWAX83AVMH,R20TA215T3VGHG,R16SIFXH9BMQT2,RKSB6RZJD7Y4B,R2455QTVQ8IHGK,R32JWEJRN39EQK,RCQRBHBTG5TBM,R1D0DZR0T2ZNBP"/>
    <x v="87"/>
    <n v="4.0999999999999996"/>
    <n v="2581"/>
    <x v="87"/>
    <x v="106"/>
    <x v="2"/>
  </r>
  <r>
    <x v="111"/>
    <x v="111"/>
    <x v="0"/>
    <x v="66"/>
    <x v="8"/>
    <x v="25"/>
    <s v="R1G4I5FLAHM16P,R1DXRMVWV2OVE8,R2BJFG3I9TAZ2P,R35RERUQG5AERU,RQVMA35UH4D2P,R2WKO9Y6VGUOOP,R1NECHJ8DC9INS,RDDDU5N0JHZS7"/>
    <x v="26"/>
    <n v="4.3"/>
    <n v="20850"/>
    <x v="26"/>
    <x v="29"/>
    <x v="1"/>
  </r>
  <r>
    <x v="112"/>
    <x v="112"/>
    <x v="3"/>
    <x v="67"/>
    <x v="59"/>
    <x v="9"/>
    <s v="R2CS3O3RBOMTFP,R3H2SARN5OCYSA,R17IJUZWVYY9UP,R2BKMSGC49JIFQ,R3LM25KZJYPW7K,R3FXNMZ5WCRVBB,RQAJZR3HP1BF8,R1W0S8Y1MEZEOL"/>
    <x v="88"/>
    <n v="4.3"/>
    <n v="1035"/>
    <x v="88"/>
    <x v="107"/>
    <x v="2"/>
  </r>
  <r>
    <x v="113"/>
    <x v="113"/>
    <x v="0"/>
    <x v="0"/>
    <x v="8"/>
    <x v="13"/>
    <s v="RMEKYV7XWTWKV,R1PYVXH6MGUQLU,R3FUT08S34HBHW,R2X57Q7030Q9DG,REPXGC5R2LG85,R399JBQZ8JKDKC,R1N2RQSGT02EZJ,R1NGVE16U4ZUIR"/>
    <x v="62"/>
    <n v="4.0999999999999996"/>
    <n v="1780"/>
    <x v="62"/>
    <x v="72"/>
    <x v="1"/>
  </r>
  <r>
    <x v="114"/>
    <x v="114"/>
    <x v="4"/>
    <x v="0"/>
    <x v="20"/>
    <x v="27"/>
    <s v="R175A66P22YRW5,R1UO8F94EK9479,R10MKW1UG3KEPV,R1LK4Q221ZFEZJ,RIDD37MLHUPMC,R3PMLB832O0JFF,R2MQKPT7ABOBFJ,R26NZETS68YSC5"/>
    <x v="89"/>
    <n v="4.5"/>
    <n v="505"/>
    <x v="89"/>
    <x v="108"/>
    <x v="0"/>
  </r>
  <r>
    <x v="115"/>
    <x v="115"/>
    <x v="0"/>
    <x v="68"/>
    <x v="4"/>
    <x v="41"/>
    <s v="R306AVQBBWQ1YE,R2QUKWK9SVJK5Y,R1DC9LG4LVK25,R2AUE6YKA26YXZ,R390FSCLMOWBPU,R2HMOFBLHZ3014,R1U4128PGOJW3J,R1LB6DVEJPMA1Q"/>
    <x v="90"/>
    <n v="4.0999999999999996"/>
    <n v="1717"/>
    <x v="90"/>
    <x v="109"/>
    <x v="1"/>
  </r>
  <r>
    <x v="116"/>
    <x v="116"/>
    <x v="4"/>
    <x v="69"/>
    <x v="20"/>
    <x v="31"/>
    <s v="R2OMPDR9UR512Z,R17E6HA16QAPSB,R1WWYE6UETR0U5,RTK0O34YU9CJW,R1TLCKD66VSYHG,RVSKWY5IP3JQB,R3R6UOU1IUUI8Z,RBHGRXXSWSZY0"/>
    <x v="91"/>
    <n v="3.6"/>
    <n v="590"/>
    <x v="91"/>
    <x v="110"/>
    <x v="0"/>
  </r>
  <r>
    <x v="117"/>
    <x v="117"/>
    <x v="0"/>
    <x v="70"/>
    <x v="8"/>
    <x v="6"/>
    <s v="R1B1J4358749FT,R1BF5SS2AD8WCT,R3M2ZIVIR8KIFB,R4FCBHSKL92PJ,R2XO77R7XKY30O,RS96LTGI8BWQ7,RKYSZQWYQIFBV,R284MA5RVLO6CF"/>
    <x v="92"/>
    <n v="3.5"/>
    <n v="1121"/>
    <x v="92"/>
    <x v="111"/>
    <x v="1"/>
  </r>
  <r>
    <x v="118"/>
    <x v="118"/>
    <x v="0"/>
    <x v="4"/>
    <x v="8"/>
    <x v="5"/>
    <s v="RZJR37WFGXR9B,R39X6O18GM16TM,R18ZQ09EKVWZ9R,R3NHUC9S00KIR8,R30ZSNYE78E0O2,R2LVRBREQ4EFDM,R1UJ8BCYXWICT8,R34RH86MGL4HFB"/>
    <x v="52"/>
    <n v="4"/>
    <n v="1313"/>
    <x v="52"/>
    <x v="60"/>
    <x v="1"/>
  </r>
  <r>
    <x v="119"/>
    <x v="119"/>
    <x v="0"/>
    <x v="71"/>
    <x v="12"/>
    <x v="43"/>
    <s v="R15R4BV0MI9SH1,R3L67FMAFHYG6H,R1GR1N3BCB3VVZ,R1E0GBU7BQ6CSV,R28IGDF71QMQZO,R3NFH3J30CCSO9,R3VCM9XQOZO7IX,RD2MZ0Y1MQGF2"/>
    <x v="93"/>
    <n v="3.8"/>
    <n v="132"/>
    <x v="93"/>
    <x v="112"/>
    <x v="1"/>
  </r>
  <r>
    <x v="120"/>
    <x v="120"/>
    <x v="0"/>
    <x v="44"/>
    <x v="20"/>
    <x v="52"/>
    <s v="R23AXPPZ5G7J6Q,R2U7YYESQ3433I,RMUJQEHAD3JV3,R1SFABVO7E4KZO,R2DFBJB0TJUK4H,R1A0YQ72E7P6KT,R3AXDDTW3B5UGJ,R3F3ZASCS3C7S3"/>
    <x v="94"/>
    <n v="4.4000000000000004"/>
    <n v="1951"/>
    <x v="94"/>
    <x v="113"/>
    <x v="0"/>
  </r>
  <r>
    <x v="121"/>
    <x v="121"/>
    <x v="4"/>
    <x v="72"/>
    <x v="46"/>
    <x v="11"/>
    <s v="R2RC9IQ0X5NHFU,ROE0YIUOFNATH,R1UUDX7FZOB74Y,R3HADV1CIZ9873,R3AD7NBWNZ4BF6,R2SFOHTIKJWFAA,R1NXPLBQC25OFZ,R1SNHI5TU1ORFH"/>
    <x v="95"/>
    <n v="3.7"/>
    <n v="37"/>
    <x v="95"/>
    <x v="114"/>
    <x v="0"/>
  </r>
  <r>
    <x v="122"/>
    <x v="122"/>
    <x v="3"/>
    <x v="73"/>
    <x v="60"/>
    <x v="41"/>
    <s v="R6H0LMQOYOUPR,RNP5KTHVIELH4,RQSOPFFP2W9UH,R28G1GQ4YWOYOX,R1ASISF519P4CO,R3VF5DEKULWSKF,RLQPU8GARVD9A,R5A7COKUGSUIQ"/>
    <x v="96"/>
    <n v="4.3"/>
    <n v="592"/>
    <x v="96"/>
    <x v="115"/>
    <x v="2"/>
  </r>
  <r>
    <x v="123"/>
    <x v="123"/>
    <x v="3"/>
    <x v="74"/>
    <x v="61"/>
    <x v="3"/>
    <s v="R1Z33CAT0B5EQM,R38KPAP35GXYOK,R26YGSNK20I13P,R2LRI9HDQ8EDA4,R1GGE338ZSBHFP,R195Z8O5JXM9OY,R11CX4EPU303P9,R27JZDVM9VS7Y5"/>
    <x v="97"/>
    <n v="4.0999999999999996"/>
    <n v="1259"/>
    <x v="97"/>
    <x v="116"/>
    <x v="2"/>
  </r>
  <r>
    <x v="124"/>
    <x v="124"/>
    <x v="3"/>
    <x v="26"/>
    <x v="62"/>
    <x v="35"/>
    <s v="R3CR9H6ABJ4Q4O,R2S5VBYYN51ELA,R1U0718A15KBBU,R9YRKNJ667H1E,RAWMG4UI4CZD3,R877Y6K5MW32G,RC458V57ETXDN,R2VOHT3T6361C5"/>
    <x v="54"/>
    <n v="4.2"/>
    <n v="45238"/>
    <x v="54"/>
    <x v="117"/>
    <x v="2"/>
  </r>
  <r>
    <x v="125"/>
    <x v="125"/>
    <x v="2"/>
    <x v="34"/>
    <x v="63"/>
    <x v="3"/>
    <s v="R1O6L77S7X03S7,R2714TT5OK4DYJ,R2DVBD9OKCAEB5,R1TDHOL1G54W34,R1PL89R0J82DJV,R3JN6JLZWEUALK,R1G925OR87GNKK,R2K0I7QPBWG1D"/>
    <x v="98"/>
    <n v="4.0999999999999996"/>
    <n v="28638"/>
    <x v="98"/>
    <x v="118"/>
    <x v="0"/>
  </r>
  <r>
    <x v="126"/>
    <x v="126"/>
    <x v="2"/>
    <x v="6"/>
    <x v="64"/>
    <x v="33"/>
    <s v="R9PTPIYPJWRIL,R8LD3TIJ6NJ6U,R1T72BEQOOS87D,R1WE2LG38IKMZL,R8K3FFKBEQUL8,REYYFWWGQT2H1,R2HU2LG1GPCLZ8,R2FQGWWXRQC54V"/>
    <x v="99"/>
    <n v="4.3"/>
    <n v="12835"/>
    <x v="99"/>
    <x v="119"/>
    <x v="1"/>
  </r>
  <r>
    <x v="127"/>
    <x v="127"/>
    <x v="3"/>
    <x v="75"/>
    <x v="65"/>
    <x v="0"/>
    <s v="R148TZG032T23O,R3NNEPKX2Y3RFA,R28AX5SR6R1EGR,R2CWMUCMP4HSPD,R1NMPVJYSJ118G,R1RPVBVR6TBTIP,RAZHKBDIIJ0NH,R248RAUMOHV8PU"/>
    <x v="100"/>
    <n v="4.2"/>
    <n v="1269"/>
    <x v="100"/>
    <x v="120"/>
    <x v="2"/>
  </r>
  <r>
    <x v="128"/>
    <x v="128"/>
    <x v="4"/>
    <x v="12"/>
    <x v="22"/>
    <x v="21"/>
    <s v="R13ILSZ9UIVWZM,R3U8Q4IBUKCLZV,R3350GX4GSKBOU,R22N3TMJEOR2L9,RFGESZVO4TD3R,RBWH0KVFX695F,R19SVOH9M0O5AZ,R81UJPCPDBR41"/>
    <x v="101"/>
    <n v="4.2"/>
    <n v="284"/>
    <x v="101"/>
    <x v="121"/>
    <x v="1"/>
  </r>
  <r>
    <x v="129"/>
    <x v="129"/>
    <x v="7"/>
    <x v="76"/>
    <x v="66"/>
    <x v="53"/>
    <s v="R1G81NIXTA4Q20,RZWZCWS5OSBP1,R2W1MPYI9H8S4T,R3MNP5J7S2T1YC,R9I0QZ1U8YU92,R226UNRVT8C1UE,R7A4EU8NKCTXI,R3KLYYUBC7THAD"/>
    <x v="102"/>
    <n v="4.4000000000000004"/>
    <n v="69538"/>
    <x v="102"/>
    <x v="122"/>
    <x v="0"/>
  </r>
  <r>
    <x v="130"/>
    <x v="130"/>
    <x v="3"/>
    <x v="77"/>
    <x v="67"/>
    <x v="39"/>
    <s v="R1EBS3566VCSCG,R24MB66WRPSN2A,R25UU2M1B9BO5X,R1NXW7PGVND2LE,R3OSBPH7X9AQUK,R2I8RVEPDM0IMQ,R5RES2LABIW7Q,R3A3IRV8ZWP1U9"/>
    <x v="21"/>
    <n v="4.3"/>
    <n v="4703"/>
    <x v="21"/>
    <x v="123"/>
    <x v="2"/>
  </r>
  <r>
    <x v="131"/>
    <x v="131"/>
    <x v="0"/>
    <x v="0"/>
    <x v="8"/>
    <x v="13"/>
    <s v="RGNARUOE22V1A,R5KYEFZM5496A,R38R0ACYQPV9HZ,R17M1JPCDUNH21,R1H9QE5M69Z3VS,R249MO4XBSOM0Q,R2BI8BOVC79W95,R1V5XKRZ49DQK3"/>
    <x v="84"/>
    <n v="4.3"/>
    <n v="2806"/>
    <x v="84"/>
    <x v="101"/>
    <x v="1"/>
  </r>
  <r>
    <x v="132"/>
    <x v="132"/>
    <x v="8"/>
    <x v="12"/>
    <x v="49"/>
    <x v="25"/>
    <s v="R375X8JYM7319I,RJ5U2OT67JPML,R1CENO6ESG485Z,RBKGVCEB3S8C2,R2ISR7TBORKI9B,R33BQQEDDFKSME,R2CEQPEZJ0VDR2,RX593R5637QHH"/>
    <x v="103"/>
    <n v="4"/>
    <n v="3295"/>
    <x v="103"/>
    <x v="124"/>
    <x v="0"/>
  </r>
  <r>
    <x v="133"/>
    <x v="133"/>
    <x v="0"/>
    <x v="21"/>
    <x v="7"/>
    <x v="54"/>
    <s v="R3HWZS22FT40ZO,R2AEYDZRIEO82E,R8M1T6I3PDMWQ,R2KCCRTIUFD9WT,R2M9YHXLQ6FXFA,R159MVF48WN5LH,R1OZ6VY8C0AKZB,RARR0KXLZMJXS"/>
    <x v="104"/>
    <n v="3.9"/>
    <n v="81"/>
    <x v="104"/>
    <x v="125"/>
    <x v="1"/>
  </r>
  <r>
    <x v="134"/>
    <x v="134"/>
    <x v="0"/>
    <x v="78"/>
    <x v="68"/>
    <x v="34"/>
    <s v="RLWAYTZH1YOFR,R3IOG04KDBKXTQ,R35LSY4BN61KLY,R2G97CU5VMMLET,R221NM5M3SY0PW,R112AEM8D2X3S7,R3VM7P3773KRV,R3VUA0WWCNQK33"/>
    <x v="105"/>
    <n v="4.2"/>
    <n v="42301"/>
    <x v="105"/>
    <x v="126"/>
    <x v="0"/>
  </r>
  <r>
    <x v="135"/>
    <x v="135"/>
    <x v="3"/>
    <x v="53"/>
    <x v="69"/>
    <x v="16"/>
    <s v="RC3ZLDRM8GA9T,RMDN4PSDM8SKK,R1YFAMDJ7P0SY3,R2WX7G1LIQSEBM,R2L4UCJ30902KF,R2MCXM8TACTRFL,R1KFS9LDEOT49N,R29FE7S1YAMO8N"/>
    <x v="106"/>
    <n v="4.3"/>
    <n v="1376"/>
    <x v="106"/>
    <x v="127"/>
    <x v="2"/>
  </r>
  <r>
    <x v="136"/>
    <x v="136"/>
    <x v="0"/>
    <x v="14"/>
    <x v="70"/>
    <x v="25"/>
    <s v="R1Q323BB35OP30,RJ0CSQUUWFF9W,R23OB4XMH3S9QD,R1K5FQR6CYMQAV,R3QMD6JDUGQUCI,R1R5LTMWOXI38M,R241G3F07D3OBH,R1O7BQ61DXRVWW"/>
    <x v="31"/>
    <n v="3.9"/>
    <n v="1075"/>
    <x v="31"/>
    <x v="128"/>
    <x v="1"/>
  </r>
  <r>
    <x v="137"/>
    <x v="137"/>
    <x v="2"/>
    <x v="29"/>
    <x v="71"/>
    <x v="30"/>
    <s v="R1482M3Z6TF62M,RX9ISCNT5KUMA,RY1MX82BJD2VD"/>
    <x v="107"/>
    <n v="4.5999999999999996"/>
    <n v="3664"/>
    <x v="107"/>
    <x v="129"/>
    <x v="0"/>
  </r>
  <r>
    <x v="138"/>
    <x v="138"/>
    <x v="4"/>
    <x v="0"/>
    <x v="4"/>
    <x v="26"/>
    <s v="R17PVKPPX1FJYC,R34PJA3123VAT3,R1AYZQXNSM6U7F,RAWHBOZFQG4DA,R20LZMIZSXKAM8,RK1BO9M1S8VSI,R1XYZODV57P3LI,R12NL8VVWSST6Q"/>
    <x v="108"/>
    <n v="3.9"/>
    <n v="1951"/>
    <x v="108"/>
    <x v="130"/>
    <x v="1"/>
  </r>
  <r>
    <x v="139"/>
    <x v="139"/>
    <x v="0"/>
    <x v="12"/>
    <x v="3"/>
    <x v="8"/>
    <s v="R1G4I5FLAHM16P,R1DXRMVWV2OVE8,R2BJFG3I9TAZ2P,R35RERUQG5AERU,RQVMA35UH4D2P,R2WKO9Y6VGUOOP,R1NECHJ8DC9INS,RDDDU5N0JHZS7"/>
    <x v="26"/>
    <n v="4.3"/>
    <n v="20850"/>
    <x v="26"/>
    <x v="131"/>
    <x v="1"/>
  </r>
  <r>
    <x v="140"/>
    <x v="140"/>
    <x v="0"/>
    <x v="0"/>
    <x v="0"/>
    <x v="0"/>
    <s v="R1PCC1YKW3I4G8,RCUHBFP4RIAI5,RXEJH230ZKTRM,RNK57EYURB9DH,R1M9VDE36VD2MJ,R3988PMMU5999P,R3W4H9QPAJXJYC,R23GFTM9C7YEJE"/>
    <x v="109"/>
    <n v="4.0999999999999996"/>
    <n v="2685"/>
    <x v="109"/>
    <x v="132"/>
    <x v="0"/>
  </r>
  <r>
    <x v="141"/>
    <x v="141"/>
    <x v="1"/>
    <x v="79"/>
    <x v="43"/>
    <x v="1"/>
    <s v="R2GUL8IL005EGF,R3NZCVYJBN0CPD,RHUJOS46Q51UG,R1ZW4PQHUECROJ,R7F86XL2S6MY,R1JRRVOFWQAC4C,R2WZHK2E301YV,R10J01VHCKFB42"/>
    <x v="43"/>
    <n v="4.4000000000000004"/>
    <n v="24780"/>
    <x v="43"/>
    <x v="133"/>
    <x v="0"/>
  </r>
  <r>
    <x v="142"/>
    <x v="142"/>
    <x v="4"/>
    <x v="80"/>
    <x v="0"/>
    <x v="54"/>
    <s v="RSFPLEMO7DSOR,RG7SBYTNG42XA,ROR2RQZ4G72JO,R12GZJTCB7VJLS,R1ZTKPOECNMEUH,RMHVA60P9USYS,R2OPSVKIKSE44G,R20KWTHWBPSFVT"/>
    <x v="110"/>
    <n v="3.2"/>
    <n v="285"/>
    <x v="110"/>
    <x v="134"/>
    <x v="0"/>
  </r>
  <r>
    <x v="143"/>
    <x v="143"/>
    <x v="1"/>
    <x v="81"/>
    <x v="72"/>
    <x v="15"/>
    <s v="R1LW6NWSVTVZ2H,R3VR5WFKUS15C5,R2F6GC79OYWUKQ,R3QZ19MECGWG9A,R2MPU42MYK7GPO,R33DVXFB4VYPZZ,R1SQ7OGFR4JRUR,R1S5F9QI0M1VBZ"/>
    <x v="8"/>
    <n v="4.2"/>
    <n v="179692"/>
    <x v="111"/>
    <x v="135"/>
    <x v="0"/>
  </r>
  <r>
    <x v="144"/>
    <x v="144"/>
    <x v="3"/>
    <x v="75"/>
    <x v="35"/>
    <x v="7"/>
    <s v="R51BP5RJHSCM8,R1FLMETFTLS1GQ,RMT5PSCPJISQD,R1NAS02DEDJ7WL,RH13U02O9OE8A,R1T820289T9SW4,R2QJOMXODW8ALB,RJE8U42OVIJFV"/>
    <x v="111"/>
    <n v="4.2"/>
    <n v="6088"/>
    <x v="112"/>
    <x v="136"/>
    <x v="2"/>
  </r>
  <r>
    <x v="145"/>
    <x v="145"/>
    <x v="4"/>
    <x v="82"/>
    <x v="6"/>
    <x v="4"/>
    <s v="R2RV2M8NMHN3R6,R39R9NAW42YGZ7,R1P3SC4CEA50V1,R3KY61SBMDJ6HG,R1BGEH7KGHJ9CN,RDTNEEMI8KLO0,RMYMTG7HATYTR,R39FEOFYNQ8VY"/>
    <x v="112"/>
    <n v="3.7"/>
    <n v="1383"/>
    <x v="113"/>
    <x v="137"/>
    <x v="1"/>
  </r>
  <r>
    <x v="146"/>
    <x v="146"/>
    <x v="0"/>
    <x v="29"/>
    <x v="34"/>
    <x v="50"/>
    <s v="R2C462047AF3K7,R1ZW56KYUKB2QU,RV9D590OVPKU7,R1PYZJZNO9WTLJ,R13082370PJO1Z,R24A2AS5G62W6G,RBIB6RYE55F7,R30XR6S4XC243Y"/>
    <x v="113"/>
    <n v="4.5"/>
    <n v="5492"/>
    <x v="114"/>
    <x v="138"/>
    <x v="0"/>
  </r>
  <r>
    <x v="147"/>
    <x v="147"/>
    <x v="0"/>
    <x v="7"/>
    <x v="12"/>
    <x v="15"/>
    <s v="R3IUYQZ1BP7QPB,R3RCM1DK0EBGWB,R34I2C57PM5OA3,R50BAXXBZWYIE,R3FJLW84WDDV2Y,R37IQ5X53ZJC0B,R2V5FI682BEH55,R12NKL4CWR1GAZ"/>
    <x v="114"/>
    <n v="4.2"/>
    <n v="919"/>
    <x v="115"/>
    <x v="139"/>
    <x v="1"/>
  </r>
  <r>
    <x v="148"/>
    <x v="148"/>
    <x v="9"/>
    <x v="83"/>
    <x v="22"/>
    <x v="39"/>
    <s v="R25CCWBNTJMZVE,R1NKFA299UAXBR,R3FYCFR2T0C040,R21EIT3GVFN61A,R17JA5KOPU083U,RCMJ655HJBITT,RBZWY4WBYKKI1,R29ETP784D2XVE"/>
    <x v="115"/>
    <n v="4.2"/>
    <n v="30023"/>
    <x v="116"/>
    <x v="140"/>
    <x v="1"/>
  </r>
  <r>
    <x v="149"/>
    <x v="149"/>
    <x v="0"/>
    <x v="84"/>
    <x v="3"/>
    <x v="41"/>
    <s v="R10G3GXLZIE38O,R806LMS8MHN8Y,R10XDKD7Z4R4WL,R1WTLGHP5CFLH,R1JU8Q6B3XA8CB,R3VN34M1FH4YAZ,R11NPIORD8W3HB,RHOJTWXKPNHNT"/>
    <x v="116"/>
    <n v="4.2"/>
    <n v="387"/>
    <x v="117"/>
    <x v="141"/>
    <x v="1"/>
  </r>
  <r>
    <x v="150"/>
    <x v="150"/>
    <x v="3"/>
    <x v="85"/>
    <x v="57"/>
    <x v="34"/>
    <s v="RG3VFGY4HM38X,R957RND66RVWX,R1YR2TZI534FFY,R3V2ZQIOIWA0PL,R38QJJVHQYT7R3,RA3AN81AVMPTR,R3DH79YH44AXOV,R3G3ZGNRSQXXLA"/>
    <x v="117"/>
    <n v="4.0999999999999996"/>
    <n v="211"/>
    <x v="118"/>
    <x v="142"/>
    <x v="3"/>
  </r>
  <r>
    <x v="151"/>
    <x v="151"/>
    <x v="0"/>
    <x v="86"/>
    <x v="0"/>
    <x v="12"/>
    <s v="R2S0AYWUV349HP,R35OW9CYQNAYHY,R3B3DDF1D5NULK,R3LZQDRMNS5CZO,RUGI31F4HDHOV,R24GFJRFT12S6S,R231AEG1IO02JM,RD31MI3UMAXP8"/>
    <x v="29"/>
    <n v="4.3"/>
    <n v="974"/>
    <x v="29"/>
    <x v="32"/>
    <x v="0"/>
  </r>
  <r>
    <x v="152"/>
    <x v="152"/>
    <x v="3"/>
    <x v="87"/>
    <x v="73"/>
    <x v="55"/>
    <s v="R1SN0D4DFBKAZI,R1SX5L77L2CD6V,R1NAZ6M4QBUJMK,R25I5FXOJA76KS,R32V7DQLDSKJ99,R8QWY8HXI120P,R2OZPGGMUCLSC1,R1G4SA1P865EIS"/>
    <x v="19"/>
    <n v="4.3"/>
    <n v="16299"/>
    <x v="19"/>
    <x v="143"/>
    <x v="2"/>
  </r>
  <r>
    <x v="153"/>
    <x v="153"/>
    <x v="0"/>
    <x v="7"/>
    <x v="49"/>
    <x v="33"/>
    <s v="R2X090D1YHACKR,R32ZCIH9AFNJ60,R3N57EVVG0EHAF,R3QWLE8JHROKC1,R2VTSDOOUTSQ5X,R3E6FZ75Q074KH,R1SYBQLTPFCW20,RYQT96J8HPIXE"/>
    <x v="7"/>
    <n v="4.3"/>
    <n v="30411"/>
    <x v="7"/>
    <x v="144"/>
    <x v="0"/>
  </r>
  <r>
    <x v="154"/>
    <x v="154"/>
    <x v="1"/>
    <x v="14"/>
    <x v="4"/>
    <x v="16"/>
    <s v="RS38MZA2FG7HF,R16MYN6NAOIILL,R2ZFTAZ2P1OHB1,R1EBMHE2BXR1ZF,R2Z9OI179SYEC3,R1QYUQNHKB4A2N,R1DEIU4ZMKS7RY,R191UM8SYHWUQ1"/>
    <x v="118"/>
    <n v="3.4"/>
    <n v="4642"/>
    <x v="119"/>
    <x v="145"/>
    <x v="1"/>
  </r>
  <r>
    <x v="155"/>
    <x v="155"/>
    <x v="4"/>
    <x v="0"/>
    <x v="10"/>
    <x v="8"/>
    <s v="R38OAD16RVS9D4"/>
    <x v="119"/>
    <n v="4.3"/>
    <n v="12"/>
    <x v="120"/>
    <x v="146"/>
    <x v="1"/>
  </r>
  <r>
    <x v="156"/>
    <x v="156"/>
    <x v="0"/>
    <x v="72"/>
    <x v="20"/>
    <x v="23"/>
    <s v="R23AXPPZ5G7J6Q,R2U7YYESQ3433I,RMUJQEHAD3JV3,R1SFABVO7E4KZO,R2DFBJB0TJUK4H,R1A0YQ72E7P6KT,R3AXDDTW3B5UGJ,R3F3ZASCS3C7S3"/>
    <x v="94"/>
    <n v="4.4000000000000004"/>
    <n v="1951"/>
    <x v="94"/>
    <x v="113"/>
    <x v="0"/>
  </r>
  <r>
    <x v="157"/>
    <x v="157"/>
    <x v="10"/>
    <x v="88"/>
    <x v="74"/>
    <x v="19"/>
    <s v="R1IW58DJL28MGC,R217BN4TULUANU,R1AYCAKEY7OB6E,RBZIBERM0VQSN,R2ZY2SYWQPC3U9,RL3T9B6IF35TF,R3OK8B33J8NWV4,R17CVFA9I53GML"/>
    <x v="120"/>
    <n v="3.9"/>
    <n v="10480"/>
    <x v="121"/>
    <x v="147"/>
    <x v="2"/>
  </r>
  <r>
    <x v="158"/>
    <x v="158"/>
    <x v="2"/>
    <x v="89"/>
    <x v="38"/>
    <x v="30"/>
    <s v="R1YDBBZUKFOLJH,RN5RKOAR1MQZ7,R6GGJIECET8VX,R1VV21T3X0IM3E,R3VTU271LEFDVB,R39DMANE2FNG24,R14HS6TRQLTVE5"/>
    <x v="121"/>
    <n v="4.0999999999999996"/>
    <n v="24"/>
    <x v="122"/>
    <x v="148"/>
    <x v="0"/>
  </r>
  <r>
    <x v="159"/>
    <x v="159"/>
    <x v="4"/>
    <x v="0"/>
    <x v="12"/>
    <x v="37"/>
    <s v="RX043807PIUYL,R2Y6E9RL4GT9RI,R3I4LP5SLS20FW,RG0TXUBVZEKZD,R3BZ3JNNCQY871,R1GLNKHFKXA0CK,R16MGSPZZXR9Y6,R3H37CXE15EIR1"/>
    <x v="122"/>
    <n v="3.9"/>
    <n v="254"/>
    <x v="123"/>
    <x v="149"/>
    <x v="1"/>
  </r>
  <r>
    <x v="160"/>
    <x v="160"/>
    <x v="9"/>
    <x v="90"/>
    <x v="75"/>
    <x v="44"/>
    <s v="R14Q2PBO5QNTZQ,R1V7IZD8XNZ208,R2AZWSJDR22HBI,RZZ48A786H79G,R10LP9ZFPAKSTQ,R1E0D9EUXYTD6P,R162GP63JEAKXQ,RBEZGG735KAU4"/>
    <x v="123"/>
    <n v="4"/>
    <n v="3565"/>
    <x v="124"/>
    <x v="150"/>
    <x v="0"/>
  </r>
  <r>
    <x v="161"/>
    <x v="161"/>
    <x v="0"/>
    <x v="86"/>
    <x v="8"/>
    <x v="46"/>
    <s v="R3CGMQSB9H564N,RG5V69YDA5TLP,R18ESJU4TI0EGY,R140SU5IGEW7FF,R1H9W7ECR79TX2,RIAQUZT21P6N1,RFIJDX0AGS6ZR,R2Q20EL3OJ81U2"/>
    <x v="124"/>
    <n v="4.3"/>
    <n v="6255"/>
    <x v="125"/>
    <x v="151"/>
    <x v="1"/>
  </r>
  <r>
    <x v="162"/>
    <x v="162"/>
    <x v="0"/>
    <x v="4"/>
    <x v="6"/>
    <x v="20"/>
    <s v="R2VUNGNI96EEJ7,R2JGNI2T5LVFRQ,R9ISXRV6DA0OY,RZFW11UFTCBVH,R1WGHB13Q2OLYA,R11ETJ640KDIRW,R2IA54QBAYAGND,R23Y3AD6E6GE9N"/>
    <x v="61"/>
    <n v="4"/>
    <n v="7732"/>
    <x v="61"/>
    <x v="71"/>
    <x v="1"/>
  </r>
  <r>
    <x v="163"/>
    <x v="163"/>
    <x v="0"/>
    <x v="4"/>
    <x v="4"/>
    <x v="11"/>
    <s v="R1YMUWEBTRFUJL,R33UQYGSTZZE1L,ROX9I533DCL1L,R2NSO7Q4PUDJGQ,R124UMGYOOTQZ1,R22SJ0GAI8LZDE,R34Q7V1IOZELM0,R60A0C43OOMRA"/>
    <x v="125"/>
    <n v="3.9"/>
    <n v="57"/>
    <x v="126"/>
    <x v="152"/>
    <x v="1"/>
  </r>
  <r>
    <x v="164"/>
    <x v="164"/>
    <x v="0"/>
    <x v="23"/>
    <x v="76"/>
    <x v="56"/>
    <s v="RUU9CCQBQ59IY,RX8T7QUKKQ55A,RK3CT1IZJNZOT,RKQN29JW7LMHS,R1IJSUBZFGYZ3J,R1YL4JGE8C96OO,RZFN7UIGV6HRX,R1KXQ01LUEJWGE"/>
    <x v="126"/>
    <n v="4.5"/>
    <n v="577"/>
    <x v="127"/>
    <x v="153"/>
    <x v="1"/>
  </r>
  <r>
    <x v="165"/>
    <x v="165"/>
    <x v="4"/>
    <x v="8"/>
    <x v="77"/>
    <x v="43"/>
    <s v="RMWWVT8FORZQU,R1UFG84I7N9718,RBUHQYPP4PK87,RDELRZF6J9JBU,R2Z87EX8J8LDLZ,R1NQ7H9M8N8EVK,R31KHWPY0W4RI9,R1Q4TKNZ1AO3CT"/>
    <x v="127"/>
    <n v="3.9"/>
    <n v="1193"/>
    <x v="128"/>
    <x v="154"/>
    <x v="0"/>
  </r>
  <r>
    <x v="166"/>
    <x v="166"/>
    <x v="0"/>
    <x v="0"/>
    <x v="49"/>
    <x v="12"/>
    <s v="R3JCOBHM1JXUQ0,R24Q3GIRGESSP7,R3ST56H0XWNVV2,R31NFMTNJIPKMQ,R1K6D5I67P8INJ,R3HKP0S37A375D,R23BXIK2NYRZJ6,R2EP7R64E7CH21"/>
    <x v="83"/>
    <n v="4.2"/>
    <n v="13120"/>
    <x v="83"/>
    <x v="155"/>
    <x v="0"/>
  </r>
  <r>
    <x v="167"/>
    <x v="167"/>
    <x v="4"/>
    <x v="86"/>
    <x v="20"/>
    <x v="57"/>
    <s v="RHS375RK0RRAQ,R2OLOBJVH48MQN,RL1RO7M4UDHQ3,R1KWLMO9CERVVU,R388XN4X4H2PXE,RADPOOEFMJQBU,R1D5KHBDG240AT,R1EZ4UBKOJYKKC"/>
    <x v="128"/>
    <n v="4"/>
    <n v="343"/>
    <x v="129"/>
    <x v="156"/>
    <x v="0"/>
  </r>
  <r>
    <x v="168"/>
    <x v="168"/>
    <x v="3"/>
    <x v="91"/>
    <x v="78"/>
    <x v="18"/>
    <s v="R19Q6OQ19PWL5K,RXWY3WK7QVN25,R10S2P5H6YODNY,R2ILGDHXO6XX4K,R2TWCN72P6DU1Y,ROTBOX5J8LVNW,R4PXSKQEZNJGO,R2DDR8ZR4YXV8M"/>
    <x v="129"/>
    <n v="4.3"/>
    <n v="1611"/>
    <x v="130"/>
    <x v="157"/>
    <x v="2"/>
  </r>
  <r>
    <x v="169"/>
    <x v="169"/>
    <x v="0"/>
    <x v="14"/>
    <x v="4"/>
    <x v="16"/>
    <s v="RK4CS8ATPVMJ2,R3NEW792RTB2MX,R19EPBUZLA6R67,R21UXOOY9893V9,R1AZ0421422RJO,RUKWFWPEE3FCG,R35UQJTBQPXBQ6,RAUSXWSL8XXU6"/>
    <x v="130"/>
    <n v="4"/>
    <n v="6558"/>
    <x v="131"/>
    <x v="158"/>
    <x v="1"/>
  </r>
  <r>
    <x v="170"/>
    <x v="170"/>
    <x v="1"/>
    <x v="92"/>
    <x v="79"/>
    <x v="15"/>
    <s v="R3WPIQCSIWIMK,R1ANFA2SPBTDL,R2P816U6PY0U3Y,R28AU62UTEENY,R2YH785B1MQJI2,R2LM3S536I6Z7M,R1FCXDQ5IID48F,R3FTMVP0OKIYMY"/>
    <x v="131"/>
    <n v="4.4000000000000004"/>
    <n v="23169"/>
    <x v="132"/>
    <x v="159"/>
    <x v="0"/>
  </r>
  <r>
    <x v="171"/>
    <x v="171"/>
    <x v="3"/>
    <x v="26"/>
    <x v="80"/>
    <x v="39"/>
    <s v="R1EBS3566VCSCG,R24MB66WRPSN2A,R25UU2M1B9BO5X,R1NXW7PGVND2LE,R3OSBPH7X9AQUK,R2I8RVEPDM0IMQ,R5RES2LABIW7Q,R3A3IRV8ZWP1U9"/>
    <x v="21"/>
    <n v="4.3"/>
    <n v="4703"/>
    <x v="21"/>
    <x v="160"/>
    <x v="2"/>
  </r>
  <r>
    <x v="172"/>
    <x v="172"/>
    <x v="0"/>
    <x v="4"/>
    <x v="4"/>
    <x v="11"/>
    <s v="R8QBCR9MM1LGY,R3VN8XDH215N7I,R341EQRY87EZP,R3HHTVIHY2U1FO,RNA87JCGRTQJU,RZ12R7OYYP0KX,R2GZZ3WYE0JJYA,RHE3HXKSONROE"/>
    <x v="64"/>
    <n v="4"/>
    <n v="1423"/>
    <x v="64"/>
    <x v="74"/>
    <x v="1"/>
  </r>
  <r>
    <x v="173"/>
    <x v="173"/>
    <x v="0"/>
    <x v="50"/>
    <x v="8"/>
    <x v="29"/>
    <s v="R1LNA5SHXIW7IM,RGCS38FNYUI9H,R2WOUJZTB4QW94,R3RWH85AAMCDDX,R3GRJEKOICA3B1,RST6G0XZXY8O3,R24V8P9TKOO83N,R1AT2O4Q8I5DEY"/>
    <x v="132"/>
    <n v="4.3"/>
    <n v="2651"/>
    <x v="133"/>
    <x v="161"/>
    <x v="1"/>
  </r>
  <r>
    <x v="174"/>
    <x v="174"/>
    <x v="0"/>
    <x v="0"/>
    <x v="20"/>
    <x v="27"/>
    <s v="R1L2JNO4Y3BHYF,R2346F22YLZ9IG,R3A4GAQTCPE5U7,R2ATN54F3RWETQ,RGINUSORDHO9N"/>
    <x v="133"/>
    <n v="5"/>
    <n v="5"/>
    <x v="134"/>
    <x v="162"/>
    <x v="0"/>
  </r>
  <r>
    <x v="175"/>
    <x v="175"/>
    <x v="1"/>
    <x v="1"/>
    <x v="6"/>
    <x v="13"/>
    <s v="R3U57AW0L6O5C6,R3FCLH5G7XVDU4,R39PNKDT86WK5V,RINNKP59LVQ2F,R2NMOPMWX8DV8,R2ZFSEQ2HU3CY1,RHS9HYJMJGCAN,R1SN2CUL4M8ZMG"/>
    <x v="134"/>
    <n v="3.7"/>
    <n v="612"/>
    <x v="135"/>
    <x v="163"/>
    <x v="1"/>
  </r>
  <r>
    <x v="176"/>
    <x v="176"/>
    <x v="0"/>
    <x v="93"/>
    <x v="7"/>
    <x v="58"/>
    <s v="R3F4T5TRYPTMIG,R3DQIEC603E7AY,R1O4Z15FD40PV5,RDVX50PD4CTFE,R3H6WKG0TA5CGU,R3Q3L1KP5QWPV3,RU0LU2PAIIME,R20FTANBPFA653"/>
    <x v="20"/>
    <n v="4"/>
    <n v="9378"/>
    <x v="20"/>
    <x v="164"/>
    <x v="1"/>
  </r>
  <r>
    <x v="177"/>
    <x v="177"/>
    <x v="0"/>
    <x v="0"/>
    <x v="0"/>
    <x v="0"/>
    <s v="R1PCC1YKW3I4G8,RCUHBFP4RIAI5,RXEJH230ZKTRM,RNK57EYURB9DH,R1M9VDE36VD2MJ,R3988PMMU5999P,R3W4H9QPAJXJYC,R23GFTM9C7YEJE"/>
    <x v="109"/>
    <n v="4.0999999999999996"/>
    <n v="2685"/>
    <x v="109"/>
    <x v="132"/>
    <x v="0"/>
  </r>
  <r>
    <x v="178"/>
    <x v="178"/>
    <x v="0"/>
    <x v="94"/>
    <x v="17"/>
    <x v="58"/>
    <s v="R3F4T5TRYPTMIG,R3DQIEC603E7AY,R1O4Z15FD40PV5,RDVX50PD4CTFE,R3H6WKG0TA5CGU,R3Q3L1KP5QWPV3,RU0LU2PAIIME,R20FTANBPFA653"/>
    <x v="20"/>
    <n v="4"/>
    <n v="9378"/>
    <x v="20"/>
    <x v="23"/>
    <x v="1"/>
  </r>
  <r>
    <x v="179"/>
    <x v="179"/>
    <x v="4"/>
    <x v="34"/>
    <x v="20"/>
    <x v="13"/>
    <s v="R19HSC60H637CV,RAJ9NOUFV1DOY,R3UVDDIPCFBZMK,R1LQLK7CAVMIWT,R122YI86MCVKBA,R2Y4A89LGC1W8,R48118BKXJTKZ,R83MIUSADRAJZ"/>
    <x v="135"/>
    <n v="3.3"/>
    <n v="576"/>
    <x v="136"/>
    <x v="165"/>
    <x v="0"/>
  </r>
  <r>
    <x v="180"/>
    <x v="180"/>
    <x v="4"/>
    <x v="95"/>
    <x v="6"/>
    <x v="53"/>
    <s v="R2KTG5VU8MVNEC,R3RN7ISB50U4FU,R2X5AXRM450ZG6,R2GQRTFL155XI7,R1EUIL016YP3DX,R10OJHKOU9XFU1,RYLINO7NGDMUI,RINUCCBLHOP73"/>
    <x v="136"/>
    <n v="3.8"/>
    <n v="313"/>
    <x v="137"/>
    <x v="166"/>
    <x v="1"/>
  </r>
  <r>
    <x v="181"/>
    <x v="181"/>
    <x v="0"/>
    <x v="8"/>
    <x v="3"/>
    <x v="48"/>
    <s v="R1Y4ORK41SINB2,R1DEEK0SEY9KIW,R775RLGKXA7Q2,R1TH605MW6JF29,R2YDUZ60H7T4FV,R1R5N0IDIGA9IS,R363W0SG39I6Q6,R3B5WOO3V8JJ4F"/>
    <x v="137"/>
    <n v="4.0999999999999996"/>
    <n v="2957"/>
    <x v="138"/>
    <x v="167"/>
    <x v="1"/>
  </r>
  <r>
    <x v="182"/>
    <x v="182"/>
    <x v="0"/>
    <x v="61"/>
    <x v="8"/>
    <x v="59"/>
    <s v="R239FYUEOVD16B,R1LTT7I3WIEJOM,R1RVGK0UX9CXVV,RRKJ8FMQW12HS,R23NICBEXCSAO3,R1UQW9R4RDH3P8,RNWY4IN06HR5S,R7BSCX0SA1OQ9"/>
    <x v="138"/>
    <n v="4.0999999999999996"/>
    <n v="6736"/>
    <x v="139"/>
    <x v="168"/>
    <x v="1"/>
  </r>
  <r>
    <x v="183"/>
    <x v="183"/>
    <x v="0"/>
    <x v="96"/>
    <x v="20"/>
    <x v="3"/>
    <s v="R213ILI3XNVHQ0,R1LZN1V8UCR9IU,R1EBFTZINSJ0LG,R3BKR3VZ1U81LW,R5OJ20F8H5T8U,R1FKQR9LSBVLH2,R3R8UN7IQY7EIT,R2WBDNEW6HCVSH"/>
    <x v="32"/>
    <n v="4.4000000000000004"/>
    <n v="13552"/>
    <x v="32"/>
    <x v="169"/>
    <x v="0"/>
  </r>
  <r>
    <x v="184"/>
    <x v="184"/>
    <x v="0"/>
    <x v="7"/>
    <x v="66"/>
    <x v="30"/>
    <s v="R2BUNT9GM6PUP1,R2Q5VBGDJQHT1E,R1CICFI88LJ1JV,RVYACTR72CHW1,R2XM5RGIHDDR05,RJZUZ9HFCXQSD,R16G8AJOJIMF8H,R10M9KZFIDFMAD"/>
    <x v="139"/>
    <n v="4.3"/>
    <n v="5451"/>
    <x v="140"/>
    <x v="170"/>
    <x v="0"/>
  </r>
  <r>
    <x v="185"/>
    <x v="185"/>
    <x v="0"/>
    <x v="8"/>
    <x v="81"/>
    <x v="16"/>
    <s v="R2155066OFZ3WE,R3W47CO2GVMAVC,R1MZ1L3RMRV8LO,R3NWHW7PI02GUJ,RNYLV1SZDEPLA,RAXNC3YTW25AS,R3UJT1TH1470HU,R10W1YYH1W8HQ1"/>
    <x v="140"/>
    <n v="4.3"/>
    <n v="10911"/>
    <x v="141"/>
    <x v="171"/>
    <x v="1"/>
  </r>
  <r>
    <x v="186"/>
    <x v="186"/>
    <x v="0"/>
    <x v="96"/>
    <x v="20"/>
    <x v="3"/>
    <s v="R213ILI3XNVHQ0,R1LZN1V8UCR9IU,R1EBFTZINSJ0LG,R3BKR3VZ1U81LW,R5OJ20F8H5T8U,R1FKQR9LSBVLH2,R3R8UN7IQY7EIT,R2WBDNEW6HCVSH"/>
    <x v="32"/>
    <n v="4.4000000000000004"/>
    <n v="13552"/>
    <x v="32"/>
    <x v="169"/>
    <x v="0"/>
  </r>
  <r>
    <x v="187"/>
    <x v="187"/>
    <x v="0"/>
    <x v="97"/>
    <x v="0"/>
    <x v="46"/>
    <s v="RGNARUOE22V1A,R5KYEFZM5496A,R38R0ACYQPV9HZ,R17M1JPCDUNH21,R1H9QE5M69Z3VS,R249MO4XBSOM0Q,R2BI8BOVC79W95,R1V5XKRZ49DQK3"/>
    <x v="84"/>
    <n v="4.3"/>
    <n v="2806"/>
    <x v="84"/>
    <x v="172"/>
    <x v="0"/>
  </r>
  <r>
    <x v="188"/>
    <x v="188"/>
    <x v="3"/>
    <x v="98"/>
    <x v="82"/>
    <x v="3"/>
    <s v="RXZP61J92DA6M,RUXK9STZWSV93,R34PAL55K2YM9U,R1LZ27Y25RX1VL,R2C4N2ZWWBBNEY,RKBS5BN6STD7C,R3FDJRYC776MZR,R1DT640UVVDQCJ"/>
    <x v="141"/>
    <n v="3.9"/>
    <n v="350"/>
    <x v="142"/>
    <x v="173"/>
    <x v="2"/>
  </r>
  <r>
    <x v="189"/>
    <x v="189"/>
    <x v="9"/>
    <x v="99"/>
    <x v="20"/>
    <x v="60"/>
    <s v="R25CCWBNTJMZVE,R1NKFA299UAXBR,R3FYCFR2T0C040,R21EIT3GVFN61A,R17JA5KOPU083U,RCMJ655HJBITT,RBZWY4WBYKKI1,R29ETP784D2XVE"/>
    <x v="115"/>
    <n v="4.2"/>
    <n v="30023"/>
    <x v="116"/>
    <x v="174"/>
    <x v="0"/>
  </r>
  <r>
    <x v="190"/>
    <x v="190"/>
    <x v="5"/>
    <x v="100"/>
    <x v="83"/>
    <x v="61"/>
    <s v="RFZ1X95QMXWFZ,R1P8SL54VCWSMQ,RSWY4LT0L7TCL,R2GEJ1MJF28QVM,R2K5NT5XE6LM6T,R26BYG85S4SSVY,R3HB3IY6922TUM,R3A3CEQUX9QMFE"/>
    <x v="45"/>
    <n v="4.2"/>
    <n v="4003"/>
    <x v="45"/>
    <x v="175"/>
    <x v="2"/>
  </r>
  <r>
    <x v="191"/>
    <x v="191"/>
    <x v="0"/>
    <x v="101"/>
    <x v="20"/>
    <x v="6"/>
    <s v="R35VPRJY5B5Z2G,R2YMIH3T7VWAY1,R3UEQM867K8BUH,R239G66Z5L5FC8,R1FP5V2LZY38TZ,REDXMJ8ACPK8Z,R3B40N9BGXNDWH,R37SJ49QGGACBN"/>
    <x v="142"/>
    <n v="4.0999999999999996"/>
    <n v="178817"/>
    <x v="143"/>
    <x v="176"/>
    <x v="0"/>
  </r>
  <r>
    <x v="192"/>
    <x v="192"/>
    <x v="3"/>
    <x v="102"/>
    <x v="84"/>
    <x v="44"/>
    <s v="R3RUBB6REUGTT,R281851EB9L5G6,R4ATJJVUY9JO6,R18455FQDOCS3H,RLZ80A5MC1F5G,R2DYRNTDPPD8A5,R3IFT4P8VHQGL3,R1DSJOGV3DFZK2"/>
    <x v="51"/>
    <n v="4.3"/>
    <n v="7109"/>
    <x v="51"/>
    <x v="177"/>
    <x v="3"/>
  </r>
  <r>
    <x v="193"/>
    <x v="193"/>
    <x v="4"/>
    <x v="8"/>
    <x v="77"/>
    <x v="43"/>
    <s v="R3C1N7WDNPKXMU,R13QZ3G3Z2NKZW,RYCABKJLDMHG2,R2AMKG0A1IR98W,R1GIHFG8L6RSW2,R3I3FTSTI3YBTA,RJTM1AE1IP9JL,R3G3MJTILP63AK"/>
    <x v="143"/>
    <n v="3.7"/>
    <n v="490"/>
    <x v="144"/>
    <x v="178"/>
    <x v="0"/>
  </r>
  <r>
    <x v="194"/>
    <x v="194"/>
    <x v="0"/>
    <x v="103"/>
    <x v="22"/>
    <x v="41"/>
    <s v="R3H60TG402OZD8,R2CJE6HW5IT8NP,R15OCQTCIZTAM2,R189FSK478PCLU,R3CG5XECVMORBQ,RGT4RR0V5DWT3,R20NRWZ90XNLVG,R28JW2A6JPGERW"/>
    <x v="144"/>
    <n v="4.0999999999999996"/>
    <n v="491"/>
    <x v="145"/>
    <x v="179"/>
    <x v="1"/>
  </r>
  <r>
    <x v="195"/>
    <x v="195"/>
    <x v="0"/>
    <x v="41"/>
    <x v="85"/>
    <x v="43"/>
    <s v="R2NO4JULWOQQ5N,R1RJ8AHYBK38PD,R3PU1G9HCGIUHP,R15GKRKHWQUWZ2,R39UZTTR3JREOM,R2BQX0C2NBBJEX,R24WP5GTU5ZFG5,R18BPTXYIORQ2D"/>
    <x v="145"/>
    <n v="3.9"/>
    <n v="61"/>
    <x v="146"/>
    <x v="180"/>
    <x v="1"/>
  </r>
  <r>
    <x v="196"/>
    <x v="196"/>
    <x v="0"/>
    <x v="104"/>
    <x v="47"/>
    <x v="61"/>
    <s v="R3F4T5TRYPTMIG,R3DQIEC603E7AY,R1O4Z15FD40PV5,RDVX50PD4CTFE,R3H6WKG0TA5CGU,R3Q3L1KP5QWPV3,RU0LU2PAIIME,R20FTANBPFA653"/>
    <x v="20"/>
    <n v="4"/>
    <n v="9378"/>
    <x v="20"/>
    <x v="78"/>
    <x v="1"/>
  </r>
  <r>
    <x v="197"/>
    <x v="197"/>
    <x v="3"/>
    <x v="55"/>
    <x v="86"/>
    <x v="39"/>
    <s v="R13UTIA6KOF6QV,R2UGDZSGFF01K7,RHHIZ45VYU5X6,R14N9HBE5EIUY0,R2WMW096T9Y0OU,R1SHIIE6M72825,R22P6BE9DBME4F,R2TEINENXTIHT2"/>
    <x v="14"/>
    <n v="4.2"/>
    <n v="32840"/>
    <x v="14"/>
    <x v="181"/>
    <x v="2"/>
  </r>
  <r>
    <x v="198"/>
    <x v="198"/>
    <x v="0"/>
    <x v="29"/>
    <x v="87"/>
    <x v="19"/>
    <s v="R1CYG59TJESUGN,R2PIWJZ3LJ0NBY,R17UGMBKG3DWY5,R3QBLT1NI01FGR,RE3G53JY62RU4,R1AOJATXAKRAZG,R20GD0WE2KXSVM,R20VE3E3KEIW0K"/>
    <x v="146"/>
    <n v="4.4000000000000004"/>
    <n v="7318"/>
    <x v="147"/>
    <x v="182"/>
    <x v="0"/>
  </r>
  <r>
    <x v="199"/>
    <x v="199"/>
    <x v="0"/>
    <x v="105"/>
    <x v="6"/>
    <x v="10"/>
    <s v="R1XOLM25PDOJSP,R2WR96LDJRZQXL,R371DWJKXPJFFL,R12YIJ3OV5GIBY,R8U2QMRFNCD7Y,R3E7OKC86ZL6QN,R1W0BCUHO313HC,R1F825IH6SWCFF"/>
    <x v="147"/>
    <n v="4.0999999999999996"/>
    <n v="789"/>
    <x v="148"/>
    <x v="183"/>
    <x v="1"/>
  </r>
  <r>
    <x v="200"/>
    <x v="200"/>
    <x v="4"/>
    <x v="106"/>
    <x v="43"/>
    <x v="62"/>
    <s v="RMC18YA95OV3J,R1Q2CQ1NAM4TCN,R82P639AU9R6Z,R2D6A4CJSX81YP,RXZJVNNH9UTO7,R2YQLYQBK2TJXI,R14QI012PHPXKI,R7F0OBTD3SPH3"/>
    <x v="148"/>
    <n v="4.3"/>
    <n v="407"/>
    <x v="149"/>
    <x v="184"/>
    <x v="0"/>
  </r>
  <r>
    <x v="201"/>
    <x v="201"/>
    <x v="0"/>
    <x v="107"/>
    <x v="3"/>
    <x v="11"/>
    <s v="R7CW64V48YJHE,R185CPLU005RPS,R2R70NKW75DZAS,R35JH5KY58ZD3J,R2FP9LR97EC5QQ,R1O1AW1X4YELU8,R2SQF9ZS59MZZ3,R12CEDLFCKZMHZ"/>
    <x v="149"/>
    <n v="3.8"/>
    <n v="2399"/>
    <x v="150"/>
    <x v="185"/>
    <x v="1"/>
  </r>
  <r>
    <x v="202"/>
    <x v="202"/>
    <x v="4"/>
    <x v="108"/>
    <x v="3"/>
    <x v="46"/>
    <s v="RN7RYZ9MBIC42,R2N4UBCVLGVVTW,R2E80AM1QM7WZ3,R2R0FUSHO159UF,R1XLVF86V89I0C,RZUSCY8LR0F4K"/>
    <x v="150"/>
    <n v="4.4000000000000004"/>
    <n v="2640"/>
    <x v="151"/>
    <x v="186"/>
    <x v="1"/>
  </r>
  <r>
    <x v="203"/>
    <x v="203"/>
    <x v="4"/>
    <x v="12"/>
    <x v="8"/>
    <x v="6"/>
    <s v="R1PO9JZJI1SP0V,RFURJKL6POOC5,RBHSTO6P5WKLZ,R1TAJ9HUYXKRQY,RQ1YIKCGI9IPB,R3CP5PO9W7VMQK,R23KLGKME9RK9T,R29BRGAUN8KQJN"/>
    <x v="151"/>
    <n v="4"/>
    <n v="839"/>
    <x v="152"/>
    <x v="187"/>
    <x v="1"/>
  </r>
  <r>
    <x v="204"/>
    <x v="204"/>
    <x v="2"/>
    <x v="109"/>
    <x v="22"/>
    <x v="47"/>
    <s v="RJQS7P8SU8IWQ,R1UGY1AUWR3H1S,REGWIUI7EJ0IS,RIOXEFPBH3GVJ,RUMYIU0ZZG3K,RGCN4QA7Y5QFL,R3KVIR3Y8WBEXP,R3R7EC2HWX3X1Z"/>
    <x v="152"/>
    <n v="4.4000000000000004"/>
    <n v="44054"/>
    <x v="153"/>
    <x v="188"/>
    <x v="1"/>
  </r>
  <r>
    <x v="205"/>
    <x v="205"/>
    <x v="0"/>
    <x v="63"/>
    <x v="22"/>
    <x v="23"/>
    <s v="R19ER862292N5Q,R21RA48Q90YTS4,R1XDQKBJ04AVJP,R2IZBKO6011QXE,R1D7K5GBWOXM3R,ROWQXDKTB82ZR,R18XNHDAT5U193,R1QOW7Y2I3X8LQ"/>
    <x v="153"/>
    <n v="4"/>
    <n v="3231"/>
    <x v="154"/>
    <x v="189"/>
    <x v="1"/>
  </r>
  <r>
    <x v="206"/>
    <x v="206"/>
    <x v="3"/>
    <x v="110"/>
    <x v="88"/>
    <x v="11"/>
    <s v="R32DF3HCO27053,R11DLOHUC77VHV,R36X1KA9QU05FD,R2HEFVEAZ8AIWT,RR0KMPBLVAMVA,RPYDN6B28I73B,RK6SO6RSVNLFQ,R3HP7I1OD5DNW4"/>
    <x v="154"/>
    <n v="4.2"/>
    <n v="64"/>
    <x v="155"/>
    <x v="190"/>
    <x v="2"/>
  </r>
  <r>
    <x v="207"/>
    <x v="207"/>
    <x v="0"/>
    <x v="10"/>
    <x v="22"/>
    <x v="21"/>
    <s v="R3RLXT74FJNH0M,R2DKEWKEV812QE,RV83FJKABN7I9,R907U5NEBJ1YF,R2AYNKOODU7SLG,R7214V7D90EN3,R3CHENLYCMAW08,R2KP7SQ4MX7F48"/>
    <x v="155"/>
    <n v="3.9"/>
    <n v="8314"/>
    <x v="156"/>
    <x v="191"/>
    <x v="1"/>
  </r>
  <r>
    <x v="208"/>
    <x v="208"/>
    <x v="0"/>
    <x v="111"/>
    <x v="8"/>
    <x v="43"/>
    <s v="RJ4G2WPEDZFK9,R26UEGFQE0CAHX,RS9X8J9FRZLXD,R3LX92PW7T1NM4,RE584E1HHMEB6,RKHB971WSLXO5,R2DQH059GA5LFM,R35JVF8Z4K6TFP"/>
    <x v="156"/>
    <n v="3.7"/>
    <n v="2249"/>
    <x v="157"/>
    <x v="192"/>
    <x v="1"/>
  </r>
  <r>
    <x v="209"/>
    <x v="209"/>
    <x v="4"/>
    <x v="112"/>
    <x v="22"/>
    <x v="46"/>
    <s v="R23VU14H85GINN,RD8Y8FJWLK3XY,RU5K3FZ0CXHM7,R17Q98YONHJWHJ,R3TFFDWEHT3NTP,R2OSACKU5SYG47,RWWWFTZ9CN3TK,R10A14SK3WPO23"/>
    <x v="157"/>
    <n v="3.6"/>
    <n v="339"/>
    <x v="158"/>
    <x v="193"/>
    <x v="1"/>
  </r>
  <r>
    <x v="210"/>
    <x v="210"/>
    <x v="10"/>
    <x v="113"/>
    <x v="89"/>
    <x v="31"/>
    <s v="R37T34KL73SH6C,R3AUYKWLDXI3RJ,R3T0E4YGGLI4VL,R1J0Q9G0ZOG6PA,R2S29MR12K8IO9,R6M5JQDR2XO6E,R3I5Y7XOJAZIPZ,R3PLZEPY4BHWX"/>
    <x v="158"/>
    <n v="4"/>
    <n v="27"/>
    <x v="159"/>
    <x v="194"/>
    <x v="4"/>
  </r>
  <r>
    <x v="211"/>
    <x v="211"/>
    <x v="4"/>
    <x v="114"/>
    <x v="22"/>
    <x v="4"/>
    <s v="R1NJ3CZKH3NT4T,R2OBDZG9GNKOYX,RHU5ZL65TEJAD,RY1WB55L5EA2V,RQ93EWXEO7QN8,R3CDY2Z4FRV14A,RZ5IVVOT5LORO,R3OMWY6WL6XFF1"/>
    <x v="159"/>
    <n v="3.5"/>
    <n v="197"/>
    <x v="160"/>
    <x v="195"/>
    <x v="1"/>
  </r>
  <r>
    <x v="212"/>
    <x v="212"/>
    <x v="0"/>
    <x v="8"/>
    <x v="53"/>
    <x v="11"/>
    <s v="R1C8MVU3EIX56Y,R10RUXC7JD5S4I,R1AFBZ5PYTHO1Z,R3GQL7YKAFJMEN,R3B6H5JPG134KN,RUG04XHXRXK95,R2Q1OYOIJI5673,RJX2WGB0X99SY"/>
    <x v="27"/>
    <n v="4.5"/>
    <n v="74977"/>
    <x v="161"/>
    <x v="196"/>
    <x v="1"/>
  </r>
  <r>
    <x v="213"/>
    <x v="213"/>
    <x v="0"/>
    <x v="34"/>
    <x v="20"/>
    <x v="13"/>
    <s v="R1HU969QEMB97J,RJ2PP06G0YUWC,RUS257RE8HM73,R1ZY5HA6LYGSK9,R3CP1YVTRBNS5T,R1X5N0V34Q3ZMA,R45K5XEROLCRK,R37BJY9SQYRX82"/>
    <x v="160"/>
    <n v="4.2"/>
    <n v="8583"/>
    <x v="162"/>
    <x v="197"/>
    <x v="0"/>
  </r>
  <r>
    <x v="214"/>
    <x v="214"/>
    <x v="4"/>
    <x v="8"/>
    <x v="8"/>
    <x v="20"/>
    <s v="R1H0YNK5FI6IM9,RRVOLO108F914,R18D45T6ZYK9SS,R9IGOHDBCYFME,R5MA8UQ3PF9SN,RXY4DQWAVYWF6,R3M7PQLBYULEGY,R3PI3E0VLZY2C3"/>
    <x v="161"/>
    <n v="3.8"/>
    <n v="928"/>
    <x v="163"/>
    <x v="198"/>
    <x v="1"/>
  </r>
  <r>
    <x v="215"/>
    <x v="215"/>
    <x v="5"/>
    <x v="35"/>
    <x v="90"/>
    <x v="53"/>
    <s v="R1CENZ33411CCP,R1GSPMTXEMBLHP,RNICXWCGHEGNR,RXG29ZHDAZJ1Q,RO5SV6PIRUVQH,R2OCF75VV6W3GT,R1LCV30N6RKEEM,R1GQGOJ2RHOS26"/>
    <x v="162"/>
    <n v="3.8"/>
    <n v="110"/>
    <x v="164"/>
    <x v="199"/>
    <x v="2"/>
  </r>
  <r>
    <x v="216"/>
    <x v="216"/>
    <x v="3"/>
    <x v="115"/>
    <x v="91"/>
    <x v="28"/>
    <s v="R2PF9QV9JEQO9K,R2NEN86P63G4ES,R302B7X6H0GIC0,R3H9O8F9LUY5N9,R1RGSA8QU78640,R2B3DRF8V2A9QI,R1KF9HPUVJTM0I,R3OCQ19TZWHSN5"/>
    <x v="163"/>
    <n v="4.0999999999999996"/>
    <n v="6753"/>
    <x v="165"/>
    <x v="200"/>
    <x v="3"/>
  </r>
  <r>
    <x v="217"/>
    <x v="217"/>
    <x v="2"/>
    <x v="116"/>
    <x v="8"/>
    <x v="57"/>
    <s v="R3H7ECG65NHSIZ,R33XIKQ7ZXFK0M,R14YWOUBGKOP9M,R3QI3EV1PDEDJT,RYRUD4M0M77U6,R32JNJANRO8KLT,RAJ3HLMLW5246,R3AOKWB5DJUZIT"/>
    <x v="164"/>
    <n v="4.3"/>
    <n v="1237"/>
    <x v="166"/>
    <x v="201"/>
    <x v="1"/>
  </r>
  <r>
    <x v="218"/>
    <x v="218"/>
    <x v="11"/>
    <x v="27"/>
    <x v="92"/>
    <x v="6"/>
    <s v="R1PU0LE5YRKY3Y,R2L5EHOA77MWQP,R1GOM8MCTLY767,R2DNNWQ9ROEWKT,RCZ2A2MM0MX3N,R33P4PO6NUBWHY,R2NWBZA1YTJSG5,R3HWZSNDCB8EQM"/>
    <x v="165"/>
    <n v="4.4000000000000004"/>
    <n v="18872"/>
    <x v="167"/>
    <x v="202"/>
    <x v="1"/>
  </r>
  <r>
    <x v="219"/>
    <x v="219"/>
    <x v="0"/>
    <x v="117"/>
    <x v="93"/>
    <x v="1"/>
    <s v="R2BSJW1NHF0ZF2,R3CAZGSJ16RU2X,R222GCN4UA2IL5,R29YB9SHNRANAH,R1CLB7L1MCFLZ5,R1JYZM5JZE1ZCZ,R2VODN64HRU6XL,R15PFT9ZSOZ1T5"/>
    <x v="166"/>
    <n v="3.9"/>
    <n v="356"/>
    <x v="168"/>
    <x v="203"/>
    <x v="0"/>
  </r>
  <r>
    <x v="220"/>
    <x v="220"/>
    <x v="0"/>
    <x v="37"/>
    <x v="20"/>
    <x v="45"/>
    <s v="R3HXWT0LRP0NMF,R2AJM3LFTLZHFO,R6AQJGUP6P86,R1KD19VHEDV0OR,R3C02RMYQMK6FC,R39GQRVBUZBWGY,R2K9EDOE15QIRJ,R3OI7YT648TL8I"/>
    <x v="0"/>
    <n v="4.2"/>
    <n v="24269"/>
    <x v="0"/>
    <x v="86"/>
    <x v="0"/>
  </r>
  <r>
    <x v="221"/>
    <x v="221"/>
    <x v="4"/>
    <x v="8"/>
    <x v="12"/>
    <x v="29"/>
    <s v="R1SGO9WPFCHYNN,R1RRH5FRHDD5BO,RFXQZHQJTAHZ0,R3EVQJSY23T8P1,R22WRBGK72Y12Z,R1BJGSXI1QZJ1E,RY57UJXJ6PFU9,RLGRM2EQJBC20"/>
    <x v="167"/>
    <n v="3.8"/>
    <n v="425"/>
    <x v="169"/>
    <x v="204"/>
    <x v="1"/>
  </r>
  <r>
    <x v="222"/>
    <x v="222"/>
    <x v="6"/>
    <x v="0"/>
    <x v="10"/>
    <x v="8"/>
    <s v="R2CR72CAK85YA7,R1J7T1CF1601BH,R3IGDXE5UAOW8I,R13C8HGBSHKCE1,R2Y7FN8MCS4PT,R3ERLO7QTMAD3L,R3IEBGTGGSPM9N,R37YEXEGR87GSQ"/>
    <x v="168"/>
    <n v="4.0999999999999996"/>
    <n v="1161"/>
    <x v="170"/>
    <x v="205"/>
    <x v="1"/>
  </r>
  <r>
    <x v="223"/>
    <x v="223"/>
    <x v="0"/>
    <x v="14"/>
    <x v="6"/>
    <x v="8"/>
    <s v="RCXJF5CVRLCI4,R3V788MKGR7BT6,R26TE9PP1AORV7,R3B3S0D5B6B0T9,R2EO7OYSWLOBAW,R3L2IIFA8XR9G3,R3DHIYEVFB2Y64,R2G2OFHFR3409U"/>
    <x v="169"/>
    <n v="4.0999999999999996"/>
    <n v="1508"/>
    <x v="171"/>
    <x v="206"/>
    <x v="1"/>
  </r>
  <r>
    <x v="224"/>
    <x v="224"/>
    <x v="12"/>
    <x v="118"/>
    <x v="94"/>
    <x v="18"/>
    <s v="R1HC3ZLVI3VC2L,RROY3V4G9AN02,R3DVFUQOK3JXZ7,R3H49JV0196DEP,RE4IGG1ZTRBVF,RFTSM34EH66WL,R3TT1JXUXT8ZR1,R5PQ3LYZAIGIZ"/>
    <x v="170"/>
    <n v="4.3"/>
    <n v="7636"/>
    <x v="172"/>
    <x v="207"/>
    <x v="0"/>
  </r>
  <r>
    <x v="225"/>
    <x v="225"/>
    <x v="4"/>
    <x v="119"/>
    <x v="6"/>
    <x v="48"/>
    <s v="R344C7U6JUIR8M,R1H13BW2E325NO,R1LB6DCH3CVZ4M,R1CZD6C0CHJ2A9,R1Z01G5G30GIQ3,R1VMGF3IL5KE9D,RT44HXN50X2AN,R3E4TI9911D1M6"/>
    <x v="171"/>
    <n v="3.7"/>
    <n v="246"/>
    <x v="173"/>
    <x v="208"/>
    <x v="1"/>
  </r>
  <r>
    <x v="226"/>
    <x v="226"/>
    <x v="4"/>
    <x v="27"/>
    <x v="6"/>
    <x v="30"/>
    <s v="R2U46UVD4IRLY7,RCZUJPVI3RK1S,R3LXC8533HTPVS,R34H8D7WJ570X3,R71E1FO9JA0SZ,R2EQ2SIE31EKP,R181JO933138UE,R16SAN9HROV4HS"/>
    <x v="172"/>
    <n v="4"/>
    <n v="479"/>
    <x v="174"/>
    <x v="209"/>
    <x v="1"/>
  </r>
  <r>
    <x v="227"/>
    <x v="227"/>
    <x v="2"/>
    <x v="120"/>
    <x v="95"/>
    <x v="51"/>
    <s v="R26Z0O4978YU47,R13WAXAKPL2LIZ,RSOGJ8FAFL4E5,R3NS94CP1XBFL,R2GCTRSIEHHNXA,R2JI8EH2TR7BDR,RC9CBGOS4Y0ZA,R30MFJXWFH5IPS"/>
    <x v="173"/>
    <n v="4.2"/>
    <n v="910"/>
    <x v="175"/>
    <x v="210"/>
    <x v="0"/>
  </r>
  <r>
    <x v="228"/>
    <x v="228"/>
    <x v="0"/>
    <x v="34"/>
    <x v="96"/>
    <x v="34"/>
    <s v="R39DB3OJGB156P,R3SS4A3ZPHNIS3,R35PA44HZ71501,R8FCL3C8MXBOU,R1KKVZ2RMAQXRO,R1RGEWDBRHHG1G,R31DZYVAC4G3AB,R2XB4D0L7GYIJM"/>
    <x v="174"/>
    <n v="4.0999999999999996"/>
    <n v="5626"/>
    <x v="176"/>
    <x v="211"/>
    <x v="0"/>
  </r>
  <r>
    <x v="229"/>
    <x v="229"/>
    <x v="0"/>
    <x v="11"/>
    <x v="64"/>
    <x v="25"/>
    <s v="R2UZOF31IYEDYC,RA80Q7ZKXPY2Z,R2WAC57HUYHRL4,R2865Q514C2RZ7,R3CEPSJRDFFOBW,R312ZA2IHXIXXF,R1S0L7740D7M8W,R2D0IWLH03TPH7"/>
    <x v="175"/>
    <n v="4.3"/>
    <n v="14184"/>
    <x v="177"/>
    <x v="212"/>
    <x v="1"/>
  </r>
  <r>
    <x v="230"/>
    <x v="230"/>
    <x v="13"/>
    <x v="7"/>
    <x v="97"/>
    <x v="10"/>
    <s v="R8KWWR9D7Z8ZP,R1K9VOKVDAH1FT,R3VA611ERW9TJ2,RURQQWP8I8XS4,R19O55T880XD8U,R3CHHGYZD5QMGM,RHKJASTLGEF14,R1CD68IZMR4O62"/>
    <x v="176"/>
    <n v="4.4000000000000004"/>
    <n v="25177"/>
    <x v="178"/>
    <x v="213"/>
    <x v="0"/>
  </r>
  <r>
    <x v="231"/>
    <x v="231"/>
    <x v="3"/>
    <x v="121"/>
    <x v="98"/>
    <x v="63"/>
    <s v="R19JWR6NN6DMRW,R3NNMZRL819Q5I,R27MVISBFA27B0,R26UM4M5FX7MOX,R3OS23S4DLG4RW,R6CTY16XAGKZ3,R3GTDALXXTDMU4,R1YPRPCDNAPQGM"/>
    <x v="177"/>
    <n v="4.3"/>
    <n v="21252"/>
    <x v="179"/>
    <x v="214"/>
    <x v="2"/>
  </r>
  <r>
    <x v="232"/>
    <x v="232"/>
    <x v="3"/>
    <x v="40"/>
    <x v="99"/>
    <x v="21"/>
    <s v="R2XFHXT7SOGU38,R18IKG6HRO7KHV,RL2GYO9N48DA1,R1GE4SBKIMYD21,R28HO0PSXETDRY,RSOK1DI5JASHZ,R74OCT3MJO4BX,R2Z3IYVCJ69HJ"/>
    <x v="178"/>
    <n v="4.3"/>
    <n v="567"/>
    <x v="180"/>
    <x v="215"/>
    <x v="3"/>
  </r>
  <r>
    <x v="233"/>
    <x v="233"/>
    <x v="4"/>
    <x v="8"/>
    <x v="77"/>
    <x v="43"/>
    <s v="RDCJBFGUBZWFJ,R3F0Y39XWNLO8Z,R38S8FL4YF9JD0,R1MCQ2MLQ7C4DU,RMVTEJJSA64Y1,R35XHV3UC3PEXZ,R2MQ9H1NKP4BDO,R2HOVLX6WT4I6J"/>
    <x v="179"/>
    <n v="3.5"/>
    <n v="466"/>
    <x v="181"/>
    <x v="216"/>
    <x v="0"/>
  </r>
  <r>
    <x v="234"/>
    <x v="234"/>
    <x v="0"/>
    <x v="122"/>
    <x v="85"/>
    <x v="36"/>
    <s v="R2NO4JULWOQQ5N,R1RJ8AHYBK38PD,R3PU1G9HCGIUHP,R15GKRKHWQUWZ2,R39UZTTR3JREOM,R2BQX0C2NBBJEX,R24WP5GTU5ZFG5,R18BPTXYIORQ2D"/>
    <x v="145"/>
    <n v="3.9"/>
    <n v="61"/>
    <x v="146"/>
    <x v="180"/>
    <x v="1"/>
  </r>
  <r>
    <x v="235"/>
    <x v="235"/>
    <x v="0"/>
    <x v="23"/>
    <x v="76"/>
    <x v="56"/>
    <s v="RJX93LCK9FMRS,R14T5CARLGB2KJ,R31ADVYIHSBKCJ,RJ2RFRYTSYWQ6,R1NT2YXBX91W6Z,R1CN84T7CDAFE,RIZF30TNXEI0C,R3MOOJUBKCJ0VR"/>
    <x v="180"/>
    <n v="4.5"/>
    <n v="474"/>
    <x v="182"/>
    <x v="217"/>
    <x v="1"/>
  </r>
  <r>
    <x v="236"/>
    <x v="236"/>
    <x v="4"/>
    <x v="0"/>
    <x v="12"/>
    <x v="37"/>
    <s v="R16NWYD2LYHNFJ,R2Y32IVRENIANJ,R3BBJ9AXA1ZOSC,RD5EMW1UBYKX6,R3NFOY58N9GMK5,RLWBE1NALLDFQ,R3IO7HFD3TGRO1,R4NCD2RDWQWZ0"/>
    <x v="181"/>
    <n v="3.4"/>
    <n v="431"/>
    <x v="183"/>
    <x v="218"/>
    <x v="1"/>
  </r>
  <r>
    <x v="237"/>
    <x v="237"/>
    <x v="0"/>
    <x v="63"/>
    <x v="0"/>
    <x v="53"/>
    <s v="RWKQG2WMXYN20,R3S53R4I0ZE364,R2VB4D1AFFZK9Y,R2GUTP55B1ZKUM,R2UNJAOWGLCURY,R2WJ1F3SRK5MZ8,R21F459NA4RRVJ,R3CR68E62EC8M3"/>
    <x v="182"/>
    <n v="4"/>
    <n v="242"/>
    <x v="184"/>
    <x v="219"/>
    <x v="0"/>
  </r>
  <r>
    <x v="238"/>
    <x v="238"/>
    <x v="0"/>
    <x v="123"/>
    <x v="10"/>
    <x v="45"/>
    <s v="R10KIZHSVBEP0U,R1DEOWB5K6A6Z2,R2GD8H370XJ574,R3L2R2YXGR6W4L,R2KKPS8UXC42G,RM2YVJE73LH91,R2IUG2Z4CXK0CC,RC6J6VCOUGA5C"/>
    <x v="183"/>
    <n v="4"/>
    <n v="2905"/>
    <x v="185"/>
    <x v="220"/>
    <x v="1"/>
  </r>
  <r>
    <x v="239"/>
    <x v="239"/>
    <x v="14"/>
    <x v="0"/>
    <x v="100"/>
    <x v="8"/>
    <s v="R10L0LUK0SEJPL,R2EGC3B1JJ6BTS,R35W8V6ZATZ2S,RPN411MPADDQD,RE3HSY12L9YBG,R2UXIGD46L4151,R1LJNC0Q9BR7UW,R2Z93X38SWW7IL"/>
    <x v="184"/>
    <n v="4.4000000000000004"/>
    <n v="12091"/>
    <x v="186"/>
    <x v="221"/>
    <x v="1"/>
  </r>
  <r>
    <x v="240"/>
    <x v="240"/>
    <x v="0"/>
    <x v="21"/>
    <x v="4"/>
    <x v="10"/>
    <s v="R8QBCR9MM1LGY,R3VN8XDH215N7I,R341EQRY87EZP,R3HHTVIHY2U1FO,RNA87JCGRTQJU,RZ12R7OYYP0KX,R2GZZ3WYE0JJYA,RHE3HXKSONROE"/>
    <x v="64"/>
    <n v="4"/>
    <n v="1423"/>
    <x v="64"/>
    <x v="74"/>
    <x v="1"/>
  </r>
  <r>
    <x v="241"/>
    <x v="241"/>
    <x v="0"/>
    <x v="86"/>
    <x v="8"/>
    <x v="46"/>
    <s v="R3CGMQSB9H564N,RG5V69YDA5TLP,R18ESJU4TI0EGY,R140SU5IGEW7FF,R1H9W7ECR79TX2,RIAQUZT21P6N1,RFIJDX0AGS6ZR,R2Q20EL3OJ81U2"/>
    <x v="124"/>
    <n v="4.3"/>
    <n v="6255"/>
    <x v="125"/>
    <x v="151"/>
    <x v="1"/>
  </r>
  <r>
    <x v="242"/>
    <x v="242"/>
    <x v="6"/>
    <x v="0"/>
    <x v="8"/>
    <x v="13"/>
    <s v="R3FOUBGTV1VUHP,R1O6LVSV52T4PJ,REU3XX3MNVWX9,R11PYCGN6PGQL9,R1XBA7N59GDUL8,R29QNQJHONGFEU,R2N7R1NZIKS9F5,R2J48N34WBDDGZ"/>
    <x v="185"/>
    <n v="4"/>
    <n v="1236"/>
    <x v="187"/>
    <x v="222"/>
    <x v="1"/>
  </r>
  <r>
    <x v="243"/>
    <x v="243"/>
    <x v="4"/>
    <x v="1"/>
    <x v="4"/>
    <x v="8"/>
    <s v="RCI40FPILZN2J,R33GJM990WL2D,R2IZDWTSBD3OJD,R18JSUF6RUDBJK,R3IYD10K0ODOFQ,R1V2IV4QBCAWUG,R92Z4OC4KIRC5,R2HY1V6QTTUTAQ"/>
    <x v="186"/>
    <n v="4.2"/>
    <n v="1335"/>
    <x v="188"/>
    <x v="223"/>
    <x v="1"/>
  </r>
  <r>
    <x v="244"/>
    <x v="244"/>
    <x v="4"/>
    <x v="12"/>
    <x v="20"/>
    <x v="57"/>
    <s v="R2LH0W21RI2HB3,R2NTYGKM6R1PXH,R2TR5PF6IUMOXH,R3MX15QTIQ0BXG,ROKY7UXCNAYLZ,R3JWZ3QRTVLQ14,R7MVBDVHW7FGJ,R1BGEUL7PDFQ3"/>
    <x v="187"/>
    <n v="3.8"/>
    <n v="197"/>
    <x v="189"/>
    <x v="224"/>
    <x v="0"/>
  </r>
  <r>
    <x v="245"/>
    <x v="245"/>
    <x v="0"/>
    <x v="8"/>
    <x v="101"/>
    <x v="11"/>
    <s v="R23CC5VDSVR49B,R1AWZE3731748T,R388KOR9TWPX5H,R2PLH1UHYDQWFA,R1B7Q58I1P83OY,R1C13PY8A3WUC5,RTEAGC48PIYAU,R2E0N8Q0ZQM9N9"/>
    <x v="69"/>
    <n v="4.4000000000000004"/>
    <n v="28791"/>
    <x v="69"/>
    <x v="225"/>
    <x v="1"/>
  </r>
  <r>
    <x v="246"/>
    <x v="246"/>
    <x v="0"/>
    <x v="124"/>
    <x v="53"/>
    <x v="64"/>
    <s v="R1Q323BB35OP30,RJ0CSQUUWFF9W,R23OB4XMH3S9QD,R1K5FQR6CYMQAV,R3QMD6JDUGQUCI,R1R5LTMWOXI38M,R241G3F07D3OBH,R1O7BQ61DXRVWW"/>
    <x v="31"/>
    <n v="3.9"/>
    <n v="1075"/>
    <x v="31"/>
    <x v="226"/>
    <x v="1"/>
  </r>
  <r>
    <x v="247"/>
    <x v="247"/>
    <x v="0"/>
    <x v="125"/>
    <x v="102"/>
    <x v="32"/>
    <s v="R37S13YALMRPGK,R2OU2YTGFEMJHE,R25SDG11W8EAU9,R2W38EQOY97N87,R2U8MOGE4JDKBF,R2CN3CX7SGEWDK,RX74XLMFH35PD,R1B861YJE8YL2B"/>
    <x v="53"/>
    <n v="4.2"/>
    <n v="29746"/>
    <x v="53"/>
    <x v="227"/>
    <x v="1"/>
  </r>
  <r>
    <x v="248"/>
    <x v="248"/>
    <x v="0"/>
    <x v="104"/>
    <x v="5"/>
    <x v="65"/>
    <s v="R1TBHUMR0RV7AZ,R2BN9ZX0H3ZQV2,R2PMUD745GQT3E,RR9I6SN1YILLK,R307WJGWC40TMF,RNVPA6MFR64PA,RL9O5LBT420FW,R1JEUHJMZ3O6MW"/>
    <x v="188"/>
    <n v="3.9"/>
    <n v="295"/>
    <x v="190"/>
    <x v="228"/>
    <x v="0"/>
  </r>
  <r>
    <x v="249"/>
    <x v="249"/>
    <x v="3"/>
    <x v="126"/>
    <x v="103"/>
    <x v="15"/>
    <s v="R16HCZ0W1TRSMM,R12J7UKQ0FX3O9,R8729SR7LQFUU,R1W7FVZ8OGOZN4,R39U6OQOYKSBJS,REJGTU93MWH8Y,R92QJE5NTZ9V7,R3SZH0PVUBQJ80"/>
    <x v="189"/>
    <n v="4.7"/>
    <n v="5935"/>
    <x v="191"/>
    <x v="229"/>
    <x v="5"/>
  </r>
  <r>
    <x v="250"/>
    <x v="250"/>
    <x v="4"/>
    <x v="12"/>
    <x v="10"/>
    <x v="37"/>
    <s v="R3FAPESPH3491Y,R1OD5NFQAXPGR0,RJ4G42V45QKKS,R2IZ8HZT8AOA4W,R2WDDYGKMU51DE,R12WIEV98SWMNB,R2WXBH0GEG4H1Q,R3VORTRB8TWN89"/>
    <x v="190"/>
    <n v="3.6"/>
    <n v="323"/>
    <x v="192"/>
    <x v="230"/>
    <x v="1"/>
  </r>
  <r>
    <x v="251"/>
    <x v="251"/>
    <x v="4"/>
    <x v="7"/>
    <x v="12"/>
    <x v="15"/>
    <s v="RW9LHUMO78TE2,R2OXFV06J64YNH,R1U3JI1Q9O92SE,R2XM48FX5POEKX,RP9JIO6DPGAL,R2F1YTVX9WS0TS,R2TIBHRS9UKUU1,R2P3JI1EJ9IXM3"/>
    <x v="191"/>
    <n v="3.7"/>
    <n v="185"/>
    <x v="193"/>
    <x v="231"/>
    <x v="1"/>
  </r>
  <r>
    <x v="252"/>
    <x v="252"/>
    <x v="0"/>
    <x v="8"/>
    <x v="10"/>
    <x v="11"/>
    <s v="R2H4GF8D9IBB7W,RVH0I89DG4CBI,R3SRF1NZK2DCS4,R3A79RNQQ3FM9L,R1QQCCPJOZKCPA,R2THU52GBFKHLS,RKL6OE1GWZ2UL,R2RP7NJVKL2D3B"/>
    <x v="192"/>
    <n v="4.2"/>
    <n v="2117"/>
    <x v="194"/>
    <x v="232"/>
    <x v="1"/>
  </r>
  <r>
    <x v="253"/>
    <x v="253"/>
    <x v="0"/>
    <x v="127"/>
    <x v="22"/>
    <x v="20"/>
    <s v="R3F4T5TRYPTMIG,R3DQIEC603E7AY,R1O4Z15FD40PV5,RDVX50PD4CTFE,R3H6WKG0TA5CGU,R3Q3L1KP5QWPV3,RU0LU2PAIIME,R20FTANBPFA653"/>
    <x v="20"/>
    <n v="4"/>
    <n v="9378"/>
    <x v="20"/>
    <x v="233"/>
    <x v="1"/>
  </r>
  <r>
    <x v="254"/>
    <x v="254"/>
    <x v="6"/>
    <x v="128"/>
    <x v="4"/>
    <x v="60"/>
    <s v="R27SWYIOUU9JGH,R3CV6G8SG8GVG0,R3FH44SD2VCUCM,R24U6J35ZGRJVD,RXSYAGW0AG5GO,RNRX90QGDJCVW,R25VGDOTPHFDDQ,R3AUZEPO4WZLD3"/>
    <x v="193"/>
    <n v="3.6"/>
    <n v="1796"/>
    <x v="195"/>
    <x v="234"/>
    <x v="1"/>
  </r>
  <r>
    <x v="255"/>
    <x v="255"/>
    <x v="3"/>
    <x v="129"/>
    <x v="104"/>
    <x v="31"/>
    <s v="R2G4T57OLXDVPL,R3IQ8PWVTWENBY,RH6UHEBP622FT,R3RHA159FH0SOQ"/>
    <x v="86"/>
    <n v="4.3"/>
    <n v="3587"/>
    <x v="86"/>
    <x v="235"/>
    <x v="3"/>
  </r>
  <r>
    <x v="256"/>
    <x v="256"/>
    <x v="7"/>
    <x v="130"/>
    <x v="105"/>
    <x v="21"/>
    <s v="RMD97V7ZXPVBW,R334FL43ACWCPH,R1L5CFYAFEBGQY,RM3DGSI1GEJ08,R26V5SMXYSE953,R22PXYQOJSGDO8,RMV4FW2P0WYMA,R2P66UQNR7EV9H"/>
    <x v="194"/>
    <n v="4.2"/>
    <n v="4296"/>
    <x v="196"/>
    <x v="236"/>
    <x v="1"/>
  </r>
  <r>
    <x v="257"/>
    <x v="257"/>
    <x v="0"/>
    <x v="8"/>
    <x v="8"/>
    <x v="20"/>
    <s v="R1LNA5SHXIW7IM,RGCS38FNYUI9H,R2WOUJZTB4QW94,R3RWH85AAMCDDX,R3GRJEKOICA3B1,RST6G0XZXY8O3,R24V8P9TKOO83N,R1AT2O4Q8I5DEY"/>
    <x v="132"/>
    <n v="4.3"/>
    <n v="2651"/>
    <x v="133"/>
    <x v="161"/>
    <x v="1"/>
  </r>
  <r>
    <x v="258"/>
    <x v="258"/>
    <x v="0"/>
    <x v="8"/>
    <x v="10"/>
    <x v="11"/>
    <s v="R3EEUZKKK9J36I,R3HJVYCLYOY554,REDECAZ7AMPQC,R1CLH2ULIVG5U3,R2DMKIBGFKBD6R,RC89B5IAJUTR5,R3B3DDON5FH8DS,R13WAEJDI5RS36"/>
    <x v="3"/>
    <n v="4.2"/>
    <n v="94363"/>
    <x v="3"/>
    <x v="11"/>
    <x v="1"/>
  </r>
  <r>
    <x v="259"/>
    <x v="259"/>
    <x v="0"/>
    <x v="131"/>
    <x v="20"/>
    <x v="4"/>
    <s v="R27FPYAT4QN865,R1YXRZNZVOXVNK,R22TFM41T4WQ02,R30MBA23XKW10R,R227WPCV784CRR,RKV5WXDU6KA7K,R3EB85UVVA528V,R2W2UXE7BVRBIH"/>
    <x v="195"/>
    <n v="4.2"/>
    <n v="34540"/>
    <x v="197"/>
    <x v="237"/>
    <x v="0"/>
  </r>
  <r>
    <x v="260"/>
    <x v="260"/>
    <x v="2"/>
    <x v="8"/>
    <x v="11"/>
    <x v="48"/>
    <s v="RJP1JLG2KKDYM,RBF9VE36ZHRYW,RK5XMFM6GJ9ZP,R39LNRL9C8WCMD,R13YBJ0OTSIBZ,R3SDFVG2YU1A0K,R2PZVYUJIMAYM5,R2CXLZ0YOR6NZU"/>
    <x v="196"/>
    <n v="4.4000000000000004"/>
    <n v="8714"/>
    <x v="198"/>
    <x v="238"/>
    <x v="1"/>
  </r>
  <r>
    <x v="261"/>
    <x v="261"/>
    <x v="0"/>
    <x v="50"/>
    <x v="0"/>
    <x v="20"/>
    <s v="R10365HEDURWI9,R5RP542IMC4OI,RX2HFWXTTQDTS,R2636VYPMOZV9,RW2Z2YM3K8UV5,RVNGA0FEAXYHI,R2K7MABWMAQE26,R33YS4PO3JWU23"/>
    <x v="70"/>
    <n v="4.2"/>
    <n v="10576"/>
    <x v="70"/>
    <x v="239"/>
    <x v="0"/>
  </r>
  <r>
    <x v="262"/>
    <x v="262"/>
    <x v="0"/>
    <x v="69"/>
    <x v="20"/>
    <x v="31"/>
    <s v="R1CYG59TJESUGN,R2PIWJZ3LJ0NBY,R17UGMBKG3DWY5,R3QBLT1NI01FGR,RE3G53JY62RU4,R1AOJATXAKRAZG,R20GD0WE2KXSVM,R20VE3E3KEIW0K"/>
    <x v="146"/>
    <n v="4.4000000000000004"/>
    <n v="7318"/>
    <x v="147"/>
    <x v="240"/>
    <x v="0"/>
  </r>
  <r>
    <x v="263"/>
    <x v="263"/>
    <x v="4"/>
    <x v="132"/>
    <x v="20"/>
    <x v="13"/>
    <s v="R1S2PH1JD9B9XB,R3UUKCS12Q0B9X,R16YH8SVJU5W61,R32XCAYQRNE0Q3,R1FQD9T17LXHLF,R17H2I7PYTIEIA,RWEPEYF95XCK9,R14CFFXT17UAJI"/>
    <x v="197"/>
    <n v="3"/>
    <n v="103"/>
    <x v="199"/>
    <x v="241"/>
    <x v="0"/>
  </r>
  <r>
    <x v="264"/>
    <x v="264"/>
    <x v="15"/>
    <x v="133"/>
    <x v="106"/>
    <x v="26"/>
    <s v="R1PBLR66RA2JLZ,R2Q6NGR94WBB6N,R2DIHIFERXYMB,R3C50JNQ3ZC6R9"/>
    <x v="198"/>
    <n v="4.5"/>
    <n v="224"/>
    <x v="200"/>
    <x v="242"/>
    <x v="0"/>
  </r>
  <r>
    <x v="265"/>
    <x v="265"/>
    <x v="3"/>
    <x v="134"/>
    <x v="107"/>
    <x v="66"/>
    <s v="R1EBS3566VCSCG,R24MB66WRPSN2A,R25UU2M1B9BO5X,R1NXW7PGVND2LE,R3OSBPH7X9AQUK,R2I8RVEPDM0IMQ,R5RES2LABIW7Q,R3A3IRV8ZWP1U9"/>
    <x v="21"/>
    <n v="4.3"/>
    <n v="4702"/>
    <x v="201"/>
    <x v="243"/>
    <x v="2"/>
  </r>
  <r>
    <x v="266"/>
    <x v="266"/>
    <x v="0"/>
    <x v="1"/>
    <x v="8"/>
    <x v="27"/>
    <s v="R3ELQTJOXZNXTV,R3GJXEPLJKBJL5,R2U3H4FR5RI757,R2XK6I1NM00NTD,R7YRJ5LC06RF1,R39R4HSMGQW4PR,R1W4Z589RU74EY,RUKK2PZV0ZTGD"/>
    <x v="199"/>
    <n v="4.2"/>
    <n v="85"/>
    <x v="202"/>
    <x v="244"/>
    <x v="1"/>
  </r>
  <r>
    <x v="267"/>
    <x v="267"/>
    <x v="2"/>
    <x v="54"/>
    <x v="108"/>
    <x v="53"/>
    <s v="R3V4QKSGSKWY6Z,R2YVK4E6L5KZUB,R1CFPUFKST9QUV,RE56NENNOHLIG,R11OLU6PWXKCS1,RWTE4VJZ96QEW,R1RYKPXHJHJ9A4,R2SMCMC92K4AMF"/>
    <x v="200"/>
    <n v="4.4000000000000004"/>
    <n v="35877"/>
    <x v="203"/>
    <x v="245"/>
    <x v="1"/>
  </r>
  <r>
    <x v="268"/>
    <x v="268"/>
    <x v="16"/>
    <x v="135"/>
    <x v="109"/>
    <x v="63"/>
    <s v="R1OK31HXJ4T85Y,R3TVRE3301FSM8,R2BU1GS5HQQY33,R201OWMIXG3WK2,R1M5GUL7S1N7EK,R39AGUAG2FMUR1,R3VX2X08SUPGXI,R1HBDBX7X0PPVY"/>
    <x v="201"/>
    <n v="4"/>
    <n v="897"/>
    <x v="204"/>
    <x v="246"/>
    <x v="0"/>
  </r>
  <r>
    <x v="269"/>
    <x v="269"/>
    <x v="17"/>
    <x v="136"/>
    <x v="46"/>
    <x v="1"/>
    <s v="R1IFSFNW29TL7R,R92FUN7UWEVOW,R3S0IIYYQMXKF,RP412MHJT3TXO,R25XRX2PFVSE01,R2DAUOO2F29H20,R3477DOFU8L9AH,R344OTWVD49JUP"/>
    <x v="202"/>
    <n v="3.8"/>
    <n v="282"/>
    <x v="205"/>
    <x v="247"/>
    <x v="0"/>
  </r>
  <r>
    <x v="270"/>
    <x v="270"/>
    <x v="3"/>
    <x v="137"/>
    <x v="69"/>
    <x v="28"/>
    <s v="R19Q6OQ19PWL5K,RXWY3WK7QVN25,R10S2P5H6YODNY,R2ILGDHXO6XX4K,R2TWCN72P6DU1Y,ROTBOX5J8LVNW,R4PXSKQEZNJGO,R2DDR8ZR4YXV8M"/>
    <x v="129"/>
    <n v="4.3"/>
    <n v="1611"/>
    <x v="130"/>
    <x v="248"/>
    <x v="2"/>
  </r>
  <r>
    <x v="271"/>
    <x v="271"/>
    <x v="4"/>
    <x v="12"/>
    <x v="8"/>
    <x v="6"/>
    <s v="R78BFK5PTL1N8,R23GLC7BOL1YAO,R36HIFX1JD7NM3,R33UMDW7NR862,R3UISEQJ70M7M4,R3K4G3XSX4HVZY,R3RYDW0O1D5PYI,R3B100WGK90YXX"/>
    <x v="203"/>
    <n v="4.2"/>
    <n v="513"/>
    <x v="206"/>
    <x v="249"/>
    <x v="1"/>
  </r>
  <r>
    <x v="272"/>
    <x v="272"/>
    <x v="0"/>
    <x v="60"/>
    <x v="38"/>
    <x v="50"/>
    <s v="R3ROJ6AWGN2UFN,R3160KII7MBSDT,R8ZDM5P3NBJ6V,R2XYESNNUWI2DP,R1UHCZ5GEKZFZL,R2LUS6OIA1FUIY,R3TNBYI02BNXDP,R341FNER86M2NB"/>
    <x v="79"/>
    <n v="4.0999999999999996"/>
    <n v="1045"/>
    <x v="79"/>
    <x v="95"/>
    <x v="0"/>
  </r>
  <r>
    <x v="273"/>
    <x v="273"/>
    <x v="3"/>
    <x v="138"/>
    <x v="110"/>
    <x v="3"/>
    <s v="R2810JGXE0FCK2,R1IUQMDNCMSXAO,R2GIICLDTZPU3N,R3NKJOJN2NXZVS,R3BZR0ONOMX597,R1HSB3HYXUOWMN,R1X8YG3O4ADXD1,R21613KQKHLS39"/>
    <x v="204"/>
    <n v="4"/>
    <n v="6347"/>
    <x v="207"/>
    <x v="250"/>
    <x v="2"/>
  </r>
  <r>
    <x v="274"/>
    <x v="274"/>
    <x v="12"/>
    <x v="139"/>
    <x v="94"/>
    <x v="13"/>
    <s v="R2Q9OZ24DS780B,R2KHHVT2R38J1E,R17CBHX9U3VWC0,R2D87CR9APLU6W,R1EHAVJCYTK59O,R3JFH4CO9WJOXC,R2W50LBJSCGZ5O,RWXVF96DFZ856"/>
    <x v="205"/>
    <n v="4.2"/>
    <n v="3300"/>
    <x v="208"/>
    <x v="251"/>
    <x v="0"/>
  </r>
  <r>
    <x v="275"/>
    <x v="275"/>
    <x v="4"/>
    <x v="0"/>
    <x v="8"/>
    <x v="13"/>
    <s v="R1P2VLNHZAHSCU,R28B2GC0X0RMKW,RQ2S0N0NGDQVY,R19KN24ZE86FRJ,R2R1RIQO9D9HNF"/>
    <x v="206"/>
    <n v="3.3"/>
    <n v="23"/>
    <x v="209"/>
    <x v="252"/>
    <x v="1"/>
  </r>
  <r>
    <x v="276"/>
    <x v="276"/>
    <x v="3"/>
    <x v="140"/>
    <x v="111"/>
    <x v="67"/>
    <s v="R3RUBB6REUGTT,R281851EB9L5G6,R4ATJJVUY9JO6,R18455FQDOCS3H,RLZ80A5MC1F5G,R2DYRNTDPPD8A5,R3IFT4P8VHQGL3,R1DSJOGV3DFZK2"/>
    <x v="51"/>
    <n v="4.3"/>
    <n v="7109"/>
    <x v="51"/>
    <x v="253"/>
    <x v="3"/>
  </r>
  <r>
    <x v="277"/>
    <x v="277"/>
    <x v="0"/>
    <x v="141"/>
    <x v="7"/>
    <x v="13"/>
    <s v="RR7JLC3VD2TBS,R3PG7SPU02XR6Z,R382LEGRZSS0UN,R1TFXCJ8YR6S8Z,R37IX8UNUF7V26,R188MKEOB6CXNH,R1WY278AMA2M2L,R1B9BGU3D96MM1"/>
    <x v="207"/>
    <n v="3.8"/>
    <n v="51"/>
    <x v="210"/>
    <x v="254"/>
    <x v="1"/>
  </r>
  <r>
    <x v="278"/>
    <x v="278"/>
    <x v="3"/>
    <x v="62"/>
    <x v="56"/>
    <x v="35"/>
    <s v="R13UTIA6KOF6QV,R2UGDZSGFF01K7,RHHIZ45VYU5X6,R14N9HBE5EIUY0,R2WMW096T9Y0OU,R1SHIIE6M72825,R22P6BE9DBME4F,R2TEINENXTIHT2"/>
    <x v="14"/>
    <n v="4.2"/>
    <n v="32840"/>
    <x v="14"/>
    <x v="99"/>
    <x v="2"/>
  </r>
  <r>
    <x v="279"/>
    <x v="279"/>
    <x v="4"/>
    <x v="8"/>
    <x v="22"/>
    <x v="8"/>
    <s v="R3UKHBPPXQOJ7Q,R1P646TWS98DH3,R2FXWK6LTYKG4J,R3QV31R1SXLLW8,R3FJ8OR7KJB5ZP,R1665NO7B2DXWD,R1WFNBBN36KYRH,R1LTO3BLRTV1QR"/>
    <x v="208"/>
    <n v="3.7"/>
    <n v="708"/>
    <x v="211"/>
    <x v="255"/>
    <x v="1"/>
  </r>
  <r>
    <x v="280"/>
    <x v="280"/>
    <x v="3"/>
    <x v="142"/>
    <x v="67"/>
    <x v="42"/>
    <s v="R2XGDUS2ZEQO76,R1GYFU7950VBK7,R1XM35GH40FPTQ,R1P555HGXOI7HS,R2P1YCWVUVH14P,R1088Q72E1W0DN,R1DOYU0KALNQNK,ROYTJMQHK8TR"/>
    <x v="209"/>
    <n v="4.3"/>
    <n v="1657"/>
    <x v="212"/>
    <x v="256"/>
    <x v="2"/>
  </r>
  <r>
    <x v="281"/>
    <x v="281"/>
    <x v="0"/>
    <x v="143"/>
    <x v="112"/>
    <x v="16"/>
    <s v="R3OI9NIP86EJMK,R19REKQNB6DHVK,RN8PZREKYVUCU,R7H07OI7LETQC,RFNCQH476BUID,RBRBI3TZWFXW7,R2ZR75W02IPC5C,RPUDZMSMR65WV"/>
    <x v="210"/>
    <n v="3.9"/>
    <n v="523"/>
    <x v="213"/>
    <x v="257"/>
    <x v="1"/>
  </r>
  <r>
    <x v="282"/>
    <x v="282"/>
    <x v="0"/>
    <x v="1"/>
    <x v="8"/>
    <x v="27"/>
    <s v="RUB7U91HVZ30"/>
    <x v="211"/>
    <n v="3"/>
    <m/>
    <x v="214"/>
    <x v="258"/>
    <x v="1"/>
  </r>
  <r>
    <x v="283"/>
    <x v="283"/>
    <x v="3"/>
    <x v="102"/>
    <x v="113"/>
    <x v="54"/>
    <s v="RC3ZLDRM8GA9T,RMDN4PSDM8SKK,R1YFAMDJ7P0SY3,R2WX7G1LIQSEBM,R2L4UCJ30902KF,R2MCXM8TACTRFL,R1KFS9LDEOT49N,R29FE7S1YAMO8N"/>
    <x v="106"/>
    <n v="4.3"/>
    <n v="1376"/>
    <x v="106"/>
    <x v="259"/>
    <x v="3"/>
  </r>
  <r>
    <x v="284"/>
    <x v="284"/>
    <x v="4"/>
    <x v="144"/>
    <x v="6"/>
    <x v="48"/>
    <s v="R1T3IMKX5I23BL,R2ACT45S9ER36B,R3JVGT39A4NCLG,R2ZS039FIJFE2X,RUE1VX5KVXKYM,RJUMN5TQXB046,RKB470J0YGFZS,R30Z26FC4CVOIK"/>
    <x v="212"/>
    <n v="3.5"/>
    <n v="121"/>
    <x v="215"/>
    <x v="260"/>
    <x v="1"/>
  </r>
  <r>
    <x v="285"/>
    <x v="285"/>
    <x v="0"/>
    <x v="24"/>
    <x v="53"/>
    <x v="51"/>
    <s v="R1Q323BB35OP30,RJ0CSQUUWFF9W,R23OB4XMH3S9QD,R1K5FQR6CYMQAV,R3QMD6JDUGQUCI,R1R5LTMWOXI38M,R241G3F07D3OBH,R1O7BQ61DXRVWW"/>
    <x v="31"/>
    <n v="3.9"/>
    <n v="1075"/>
    <x v="31"/>
    <x v="226"/>
    <x v="1"/>
  </r>
  <r>
    <x v="286"/>
    <x v="286"/>
    <x v="3"/>
    <x v="134"/>
    <x v="114"/>
    <x v="18"/>
    <s v="R22OHRDXFQ2O98,RSAB4HSG5ZH9H,R3FC8NLEZ4DJ8N,R1RTOHK5EM9WPX,RFVPFUT2AVH9A,R232XWKJREFG9M,RZAZ7VZRRHLFH,R1CEPOZCGKCSWH"/>
    <x v="213"/>
    <n v="4"/>
    <n v="1001"/>
    <x v="216"/>
    <x v="261"/>
    <x v="2"/>
  </r>
  <r>
    <x v="287"/>
    <x v="287"/>
    <x v="0"/>
    <x v="14"/>
    <x v="8"/>
    <x v="43"/>
    <s v="RDLKA670FVMKY,RZZB1IDY3USBP,R30B6VRIVHWOIP,R31A5RDIAY3O0R,R26RJ6WBBMVVXJ,R1PZ0SMCXPJO9C,R3QLX0DTF1C3J7,R23GQW7DPSVOA0"/>
    <x v="214"/>
    <n v="4.3"/>
    <n v="112"/>
    <x v="217"/>
    <x v="262"/>
    <x v="1"/>
  </r>
  <r>
    <x v="288"/>
    <x v="288"/>
    <x v="5"/>
    <x v="43"/>
    <x v="60"/>
    <x v="8"/>
    <s v="R20Y7L8T8S0B2V,R19O1AZBIG1F5P,R1HA5IN5GZZEKJ,R3BGLBQWLQUBW0,R2GKH9JNW12AKY,RKEC16QEHA2WT,R1A9NXDM3RASAL,R25TUXKCEEATJ0"/>
    <x v="215"/>
    <n v="3.8"/>
    <n v="3022"/>
    <x v="218"/>
    <x v="263"/>
    <x v="2"/>
  </r>
  <r>
    <x v="289"/>
    <x v="289"/>
    <x v="0"/>
    <x v="37"/>
    <x v="75"/>
    <x v="53"/>
    <s v="R2BUNT9GM6PUP1,R2Q5VBGDJQHT1E,R1CICFI88LJ1JV,RVYACTR72CHW1,R2XM5RGIHDDR05,RJZUZ9HFCXQSD,R16G8AJOJIMF8H,R10M9KZFIDFMAD"/>
    <x v="139"/>
    <n v="4.3"/>
    <n v="5451"/>
    <x v="140"/>
    <x v="264"/>
    <x v="0"/>
  </r>
  <r>
    <x v="290"/>
    <x v="79"/>
    <x v="4"/>
    <x v="145"/>
    <x v="79"/>
    <x v="61"/>
    <s v="R39CZQR3ZPJ0Q7,R1XRT2636AEQEO,R2BSV4B70RKKC8,R2JBI9XCV1RU9E,RC0ZKG91JP10X,RAO17F0JUKD13,R1YWFT51T2HFXX,R2GVGI7SXLDIW9"/>
    <x v="216"/>
    <n v="3.3"/>
    <n v="73"/>
    <x v="219"/>
    <x v="265"/>
    <x v="0"/>
  </r>
  <r>
    <x v="291"/>
    <x v="290"/>
    <x v="2"/>
    <x v="146"/>
    <x v="68"/>
    <x v="53"/>
    <s v="R3H4IRBX721OIC,R20KZD07FRNQKL,R1PLCFQQFJ5O5X,R15J54ID6Y9FF4,R175ZT8BC8T0GJ,R34ALRVGYAYJDY,RBKV67DDOAO0H,R34RBTS6ZN4MQ0"/>
    <x v="217"/>
    <n v="4.5"/>
    <n v="1029"/>
    <x v="220"/>
    <x v="266"/>
    <x v="0"/>
  </r>
  <r>
    <x v="292"/>
    <x v="291"/>
    <x v="3"/>
    <x v="40"/>
    <x v="115"/>
    <x v="54"/>
    <s v="R2QJLRRYLEJFIO,RC2JPYCTJRIWP,R2G6GUH2R64F4D,RRKKD7U3BYBEI,R2GMM9FNW2M5Z0,R194PI32Y48S87,R2I2156P73J3YL,R10LLYRO2Z4E2G"/>
    <x v="218"/>
    <n v="4.0999999999999996"/>
    <n v="1555"/>
    <x v="221"/>
    <x v="267"/>
    <x v="3"/>
  </r>
  <r>
    <x v="293"/>
    <x v="292"/>
    <x v="2"/>
    <x v="23"/>
    <x v="20"/>
    <x v="20"/>
    <s v="R1S57TIOL6E20F,RIL69DS3C4JGC,R2GWGCF8S3OWCN,R1NI7YG9KNMCX2,RIQHKLJ3CV86P,R2SQH0UGZ9II5U,R5UPOXES8HS5T,R24SCGVHQZOYOA"/>
    <x v="219"/>
    <n v="4.2"/>
    <n v="47"/>
    <x v="222"/>
    <x v="268"/>
    <x v="0"/>
  </r>
  <r>
    <x v="294"/>
    <x v="293"/>
    <x v="0"/>
    <x v="12"/>
    <x v="12"/>
    <x v="4"/>
    <s v="RKU0YNFBI9H6U,R1L56U9MGEY65D,R1RTAR9ZHEKJKA,RZ9F1LMTYQSA5,RQ6JZDYGL266A,RU423VYROXUDD,R2SX0KB6M50PZU,RWXV1G9ORG22P"/>
    <x v="220"/>
    <n v="4.0999999999999996"/>
    <n v="14896"/>
    <x v="223"/>
    <x v="269"/>
    <x v="1"/>
  </r>
  <r>
    <x v="295"/>
    <x v="294"/>
    <x v="3"/>
    <x v="51"/>
    <x v="116"/>
    <x v="19"/>
    <s v="RITW1G6EL12AP,R28FCAPCXM5BZJ,RQW7J1KQNV90H,R2C6HW90SHJ7B,R162NDM8UBR66B,R2SNQQV2EWNINJ,RVHDQX6TUCHG0,R2NQHRYM47YRYK"/>
    <x v="221"/>
    <n v="4.4000000000000004"/>
    <n v="1712"/>
    <x v="224"/>
    <x v="270"/>
    <x v="3"/>
  </r>
  <r>
    <x v="296"/>
    <x v="243"/>
    <x v="4"/>
    <x v="1"/>
    <x v="4"/>
    <x v="8"/>
    <s v="RCI40FPILZN2J,R33GJM990WL2D,R2IZDWTSBD3OJD,R18JSUF6RUDBJK,R3IYD10K0ODOFQ,R1V2IV4QBCAWUG,R92Z4OC4KIRC5,R2HY1V6QTTUTAQ"/>
    <x v="186"/>
    <n v="4.2"/>
    <n v="1335"/>
    <x v="188"/>
    <x v="223"/>
    <x v="1"/>
  </r>
  <r>
    <x v="297"/>
    <x v="295"/>
    <x v="4"/>
    <x v="12"/>
    <x v="3"/>
    <x v="8"/>
    <s v="R1T3FLH3DTF6HS,R2AHAAVTJIDTY,R1N42PBKDI68TK,RR91VSJ4DDBZ6,R1TPXU0SVYZPZK,R3O12UIKHXRVOG,R2QA83CPNE21C8,RY7XGBVY0116M"/>
    <x v="222"/>
    <n v="3.9"/>
    <n v="214"/>
    <x v="225"/>
    <x v="271"/>
    <x v="1"/>
  </r>
  <r>
    <x v="298"/>
    <x v="296"/>
    <x v="6"/>
    <x v="147"/>
    <x v="117"/>
    <x v="53"/>
    <s v="R34S7CW9IYNOUR,RI06LTB0D8TP,R1677YPJIH6H3F,R3MT3F6SGDQJH9,R385ELCSDCDIZF,R3URBXHQ9H8DAF,R27YXZVKCB0BHO,R1925KJ9EPGG39"/>
    <x v="223"/>
    <n v="4"/>
    <n v="184"/>
    <x v="226"/>
    <x v="272"/>
    <x v="0"/>
  </r>
  <r>
    <x v="299"/>
    <x v="297"/>
    <x v="10"/>
    <x v="148"/>
    <x v="118"/>
    <x v="50"/>
    <s v="R15DQIQZ16IEL9,R3OT3GHKN7033E,R3B1OFFST3XKYU,RBB31LE5QA4LE"/>
    <x v="224"/>
    <n v="4.5"/>
    <n v="7"/>
    <x v="227"/>
    <x v="273"/>
    <x v="2"/>
  </r>
  <r>
    <x v="300"/>
    <x v="298"/>
    <x v="0"/>
    <x v="104"/>
    <x v="119"/>
    <x v="58"/>
    <s v="R1HIYUVKS08YJP,RBC057ZTXOL5Y,R24VKY63J20SM0,R16UAQV9SOCSE,R23HQTXGR1DOIL,RZFMNMJ8EIG87,R2VYVQSV2YFY0T,R2SW6YDVZ9T4O8"/>
    <x v="225"/>
    <n v="3.7"/>
    <n v="41"/>
    <x v="228"/>
    <x v="274"/>
    <x v="1"/>
  </r>
  <r>
    <x v="301"/>
    <x v="299"/>
    <x v="2"/>
    <x v="97"/>
    <x v="8"/>
    <x v="33"/>
    <s v="R2DIHMHOPYEASB,R24RHE9B30YXWQ,R3DYXQZQA6PPHM,R2458DMQ9C2Z4F,R36C67830VNHAA,R2GE3ZI47UVVO,R1XMBPKJ1QP1Q9,R1L6PX82T6UT6P"/>
    <x v="22"/>
    <n v="4.2"/>
    <n v="12153"/>
    <x v="22"/>
    <x v="275"/>
    <x v="1"/>
  </r>
  <r>
    <x v="302"/>
    <x v="300"/>
    <x v="2"/>
    <x v="149"/>
    <x v="6"/>
    <x v="11"/>
    <s v="R2Q04IXOK0RA34,R2GRUN8Y7IDUPT,R1X7VRLKNOLTGJ,R351RRLG83JZDV,R18W7JDXECM6J5,RPU9M945SJ641,RTYY30I8B4PS4"/>
    <x v="226"/>
    <n v="4.2"/>
    <n v="25"/>
    <x v="229"/>
    <x v="276"/>
    <x v="1"/>
  </r>
  <r>
    <x v="303"/>
    <x v="301"/>
    <x v="1"/>
    <x v="150"/>
    <x v="8"/>
    <x v="38"/>
    <s v="R34OST6S1F8457,R6Z0QUUTZU58T,R3QNKPNSUIZP59,R3R9Y258UAOCTI,R2NB1AHZCTD44B,R1IPFAF5DDZQ57,R2WSQL1YCAREKS,RCDYRGDMI1WOA"/>
    <x v="227"/>
    <n v="4.2"/>
    <n v="163"/>
    <x v="230"/>
    <x v="277"/>
    <x v="1"/>
  </r>
  <r>
    <x v="304"/>
    <x v="302"/>
    <x v="0"/>
    <x v="1"/>
    <x v="8"/>
    <x v="27"/>
    <s v="R111DGF0O8W1N8,R1GA29NLMK5T1,R1RAVFTKKIOGQ6,R12RIAF7LEVYRN,R1TK93TBAVEFG6,R2VED6OCTD3DK8,R3K8JF3L64IV9B,R3T6IUBAYZZ3KO"/>
    <x v="228"/>
    <n v="4.3"/>
    <n v="87"/>
    <x v="231"/>
    <x v="278"/>
    <x v="1"/>
  </r>
  <r>
    <x v="305"/>
    <x v="303"/>
    <x v="2"/>
    <x v="7"/>
    <x v="120"/>
    <x v="32"/>
    <s v="R2BR9VTFE775OW,R3V8S6MZGP7QAL,R1OQW9NGBM2EHB,R2H6STN8H1XVSE,RZNEIL92FFGTT,R2JLX4OWIAT035,R354OSXK2IT8BE,R15U5TQNV1VY4A"/>
    <x v="229"/>
    <n v="4.4000000000000004"/>
    <n v="2165"/>
    <x v="232"/>
    <x v="279"/>
    <x v="1"/>
  </r>
  <r>
    <x v="306"/>
    <x v="304"/>
    <x v="3"/>
    <x v="45"/>
    <x v="44"/>
    <x v="42"/>
    <s v="R1UFECRZY2H7ZR,R2L3OQHBC45T2X,R2IX8LIBU6MKPB,R35OUWDVRQF8R5,RHRVKXM6JJBX7,R1O89JBSE4EPL4,R364RHY5PGIWWH,R1EL7KUX3CVDVU"/>
    <x v="230"/>
    <n v="4.2"/>
    <n v="1510"/>
    <x v="233"/>
    <x v="280"/>
    <x v="2"/>
  </r>
  <r>
    <x v="307"/>
    <x v="305"/>
    <x v="6"/>
    <x v="151"/>
    <x v="121"/>
    <x v="59"/>
    <s v="R122PZXYO9V78,RUTL2J228W4N,R3CNU5WSZQK21Z,R11LLDBWK3KHUS,R2J3E39AIHUX3U,RZQQP8IHS7A65,R21GEGH10XV0ZL,R2Z5OEPE3ETYSP"/>
    <x v="231"/>
    <n v="4.3"/>
    <n v="106"/>
    <x v="234"/>
    <x v="281"/>
    <x v="0"/>
  </r>
  <r>
    <x v="308"/>
    <x v="306"/>
    <x v="3"/>
    <x v="152"/>
    <x v="18"/>
    <x v="32"/>
    <s v="RBVWNT5DJQ11U,RW13JZ6UTG39E,R3OO98PE8MBQ6M,R2PDGCC6RF4YLC,R1EWNSTI0FM8DP,R12R6OUAVMTUIJ,R34JSLSU3JZOPE,R1JOBS3O6CQO4P"/>
    <x v="232"/>
    <n v="3.7"/>
    <n v="129"/>
    <x v="235"/>
    <x v="282"/>
    <x v="2"/>
  </r>
  <r>
    <x v="309"/>
    <x v="307"/>
    <x v="0"/>
    <x v="97"/>
    <x v="0"/>
    <x v="46"/>
    <s v="R1QF0ET8A7E6WA,R1X9IA818SXS5X,R2L31T82MCWLFF,R2KRBAR470MHG9,RUQMRRT0FY4YJ,R1YUVBDM5U1VP,R3QNDW1DBNUYYV,R3U7MTLZA3L5CH"/>
    <x v="233"/>
    <n v="4.3"/>
    <n v="3049"/>
    <x v="236"/>
    <x v="283"/>
    <x v="0"/>
  </r>
  <r>
    <x v="310"/>
    <x v="308"/>
    <x v="3"/>
    <x v="153"/>
    <x v="122"/>
    <x v="31"/>
    <s v="R13UTIA6KOF6QV,R2UGDZSGFF01K7,RHHIZ45VYU5X6,R14N9HBE5EIUY0,R2WMW096T9Y0OU,R1SHIIE6M72825,R22P6BE9DBME4F,R2TEINENXTIHT2"/>
    <x v="14"/>
    <n v="4.2"/>
    <n v="32840"/>
    <x v="14"/>
    <x v="284"/>
    <x v="2"/>
  </r>
  <r>
    <x v="311"/>
    <x v="309"/>
    <x v="2"/>
    <x v="154"/>
    <x v="2"/>
    <x v="11"/>
    <s v="R2M315YGOB9RN3,R1NBOC4RGKIP9G,R3QJXYS4TXWZUF,R2JIHF1A7NTH40,R169VPW28GOZKX,R3DKX32F8OC3XE,R2CTTQK8YU774X,R240OADCOPMHWE"/>
    <x v="234"/>
    <n v="4.4000000000000004"/>
    <n v="390"/>
    <x v="237"/>
    <x v="285"/>
    <x v="0"/>
  </r>
  <r>
    <x v="312"/>
    <x v="310"/>
    <x v="18"/>
    <x v="155"/>
    <x v="123"/>
    <x v="7"/>
    <s v="R2RS5DJTMPR9KH,R3K8N1Z38YX4QZ,R1D0W9ZGHTA55S,R1OPHG3293Q2SZ,R27TICJZP0IJZT,RU7Q1JVSNZAP7,R16Y48G8PM36BL,RB5E6IQ420JLF"/>
    <x v="235"/>
    <n v="3.5"/>
    <n v="621"/>
    <x v="238"/>
    <x v="286"/>
    <x v="0"/>
  </r>
  <r>
    <x v="313"/>
    <x v="311"/>
    <x v="0"/>
    <x v="104"/>
    <x v="22"/>
    <x v="38"/>
    <s v="R2P1ZOKUIQWNZH,R3FBKF9RCYD42V,R2JPDSDJBPCPVG,RWAZG6R4PYQD8,R1VWPJ2GCK1V4P,R3SM2QDMLBGDIK,RUNP3LOY40PFP,RGLXWU5W86L32"/>
    <x v="236"/>
    <n v="4.0999999999999996"/>
    <n v="265"/>
    <x v="239"/>
    <x v="287"/>
    <x v="1"/>
  </r>
  <r>
    <x v="314"/>
    <x v="312"/>
    <x v="0"/>
    <x v="22"/>
    <x v="8"/>
    <x v="4"/>
    <s v="RYIE3APCBZO0M,RVVUYDXJQ5FWH,R2OD8G07SP3ATQ,RV4T2P1TSYP7C,RTUH4QIEPCZI2,R176EGN5WFKYMF,R2NF8CY7JSGPIJ,R1ZHN7T42QYEMK"/>
    <x v="237"/>
    <n v="4.3"/>
    <n v="838"/>
    <x v="240"/>
    <x v="288"/>
    <x v="1"/>
  </r>
  <r>
    <x v="315"/>
    <x v="313"/>
    <x v="4"/>
    <x v="156"/>
    <x v="92"/>
    <x v="53"/>
    <s v="R3JYRL1ACWZKKY,R32Q6QP914FG3A,R3IEH4PJW488UX,R37IXVPK58NJQ4,R2Y54968M42AHJ,R2SN886QABQ5AF,R2FF1108INS5GV,R390GAYBGW7786"/>
    <x v="238"/>
    <n v="4.2"/>
    <n v="143"/>
    <x v="241"/>
    <x v="289"/>
    <x v="1"/>
  </r>
  <r>
    <x v="316"/>
    <x v="314"/>
    <x v="0"/>
    <x v="8"/>
    <x v="10"/>
    <x v="11"/>
    <s v="RHUH1KUO9N3LB,R2OCEV9PHCLFUS,R50IDO4SB3AFN,R2QJNGU56FGL5G,R355RN0CHT6Z4Z,R1CFZQYTT6QE90,RIN87V1ZT8M2F,R14EGSF85GZV2Q"/>
    <x v="239"/>
    <n v="4"/>
    <n v="151"/>
    <x v="242"/>
    <x v="290"/>
    <x v="1"/>
  </r>
  <r>
    <x v="317"/>
    <x v="315"/>
    <x v="4"/>
    <x v="157"/>
    <x v="4"/>
    <x v="16"/>
    <s v="R2KMA1FW2QZLZX,RCE8NJ5IXR7Y0,R34OI72B1EV5GJ,R1OXPIKY99VS78,R1DOIQMYQSIX2Z,R55NBBAP45T6G,R32QZKQVJYCE4S,R26OBSY88ZCS89"/>
    <x v="240"/>
    <n v="3.9"/>
    <n v="200"/>
    <x v="243"/>
    <x v="291"/>
    <x v="1"/>
  </r>
  <r>
    <x v="318"/>
    <x v="316"/>
    <x v="4"/>
    <x v="158"/>
    <x v="43"/>
    <x v="34"/>
    <s v="R2D1HX7B0ZNR2Y,RC6F71GCW3ITC,R2R5PXQ6I47FLE,R377ECW39RO5EJ,R2HOVN3GT9RJUX,R123XHZAU0Z0E5,R2WKLOLAJF59CQ,R17GETTD9A405E"/>
    <x v="241"/>
    <n v="3.3"/>
    <n v="227"/>
    <x v="244"/>
    <x v="292"/>
    <x v="0"/>
  </r>
  <r>
    <x v="319"/>
    <x v="317"/>
    <x v="4"/>
    <x v="1"/>
    <x v="6"/>
    <x v="13"/>
    <s v="RSAWD2O7MGQHQ,R2J3NNEKB8K98B,R2JDMID7WPBPGA,RPZQ7HTHUEAQM,RAWY8DHIK1ZUO,RKLEZ22TP2OC,R7CBANEBW241L,RRLSH7AHH6XLU"/>
    <x v="242"/>
    <n v="3.8"/>
    <n v="538"/>
    <x v="245"/>
    <x v="293"/>
    <x v="1"/>
  </r>
  <r>
    <x v="320"/>
    <x v="318"/>
    <x v="2"/>
    <x v="8"/>
    <x v="22"/>
    <x v="8"/>
    <s v="RGV3TPWIES7KM,R3P69DNOICR8GR,RMVYCEXD67P7Y,R1IZL1YZY4XUKJ,R1PZBQBPYS1J63,R3FTVZYWY8ESQF,R3VL4SYCU5AQ1X,R1SHRXW0RRW5A8"/>
    <x v="243"/>
    <n v="4"/>
    <n v="171"/>
    <x v="246"/>
    <x v="294"/>
    <x v="1"/>
  </r>
  <r>
    <x v="321"/>
    <x v="319"/>
    <x v="3"/>
    <x v="20"/>
    <x v="124"/>
    <x v="26"/>
    <s v="R1OHBRJRE6GHDZ,R24I7EFZQG9TE6,R3G0UPCD2KN4F7,R2EH8HEJYFWVY1,R14DHLF5YST1V5,R2ATOKYHEUA0RC,R1LCM6KSBLNTZE,R2MICL6U2IDISJ"/>
    <x v="244"/>
    <n v="4.3"/>
    <n v="27508"/>
    <x v="247"/>
    <x v="295"/>
    <x v="2"/>
  </r>
  <r>
    <x v="322"/>
    <x v="320"/>
    <x v="0"/>
    <x v="8"/>
    <x v="3"/>
    <x v="48"/>
    <s v="R2RT36U5W9GRK6,R35V054572FNTJ,R1INLMM4RCIDYQ,R32UWFLL51XWFR,R2E6JL1IPA492E,R37EXJUBHQPY55,RU09H6AAVSB29,R21KXH46RVA6RM"/>
    <x v="245"/>
    <n v="3.9"/>
    <n v="1454"/>
    <x v="248"/>
    <x v="296"/>
    <x v="1"/>
  </r>
  <r>
    <x v="323"/>
    <x v="321"/>
    <x v="3"/>
    <x v="159"/>
    <x v="125"/>
    <x v="50"/>
    <s v="R369A5WFHNY685,RU7ADO0K3THNI,R2C24XAHB09570,RF6FTZ2BMK3U7,R1BKYQ1GKAGGUM,R2JI0LCLSDDWMB,R2GFGRPUJPI039,R1QBBG7QM57OF7"/>
    <x v="246"/>
    <n v="4.2"/>
    <n v="2951"/>
    <x v="249"/>
    <x v="297"/>
    <x v="3"/>
  </r>
  <r>
    <x v="324"/>
    <x v="322"/>
    <x v="0"/>
    <x v="14"/>
    <x v="8"/>
    <x v="43"/>
    <s v="RQXD5SAMMPC6L"/>
    <x v="247"/>
    <n v="5"/>
    <m/>
    <x v="250"/>
    <x v="258"/>
    <x v="1"/>
  </r>
  <r>
    <x v="325"/>
    <x v="323"/>
    <x v="3"/>
    <x v="160"/>
    <x v="126"/>
    <x v="68"/>
    <s v="R2PF9QV9JEQO9K,R2NEN86P63G4ES,R302B7X6H0GIC0,R3H9O8F9LUY5N9,R1RGSA8QU78640,R2B3DRF8V2A9QI,R1KF9HPUVJTM0I,R3OCQ19TZWHSN5"/>
    <x v="163"/>
    <n v="4.0999999999999996"/>
    <n v="6753"/>
    <x v="165"/>
    <x v="298"/>
    <x v="3"/>
  </r>
  <r>
    <x v="326"/>
    <x v="324"/>
    <x v="3"/>
    <x v="161"/>
    <x v="127"/>
    <x v="24"/>
    <s v="R24M24UKIB5KN3,R9MTYU83EHJ96"/>
    <x v="248"/>
    <n v="3.9"/>
    <n v="3518"/>
    <x v="251"/>
    <x v="299"/>
    <x v="3"/>
  </r>
  <r>
    <x v="327"/>
    <x v="325"/>
    <x v="3"/>
    <x v="162"/>
    <x v="128"/>
    <x v="18"/>
    <s v="R1UFECRZY2H7ZR,R2L3OQHBC45T2X,R2IX8LIBU6MKPB,R35OUWDVRQF8R5,RHRVKXM6JJBX7,R1O89JBSE4EPL4,R364RHY5PGIWWH,R1EL7KUX3CVDVU"/>
    <x v="230"/>
    <n v="4.2"/>
    <n v="1510"/>
    <x v="233"/>
    <x v="300"/>
    <x v="2"/>
  </r>
  <r>
    <x v="328"/>
    <x v="326"/>
    <x v="0"/>
    <x v="12"/>
    <x v="8"/>
    <x v="6"/>
    <s v="RYIE3APCBZO0M,RVVUYDXJQ5FWH,R2OD8G07SP3ATQ,RV4T2P1TSYP7C,RTUH4QIEPCZI2,R176EGN5WFKYMF,R2NF8CY7JSGPIJ,R1ZHN7T42QYEMK"/>
    <x v="237"/>
    <n v="4.3"/>
    <n v="838"/>
    <x v="240"/>
    <x v="288"/>
    <x v="1"/>
  </r>
  <r>
    <x v="329"/>
    <x v="327"/>
    <x v="4"/>
    <x v="163"/>
    <x v="6"/>
    <x v="4"/>
    <s v="R2ZBBYSOYN3KBL,R2DMLU5SLI59HR,R2TALY28IA40HU,R3I8OBYQHMK5AG,R2LNUR3W2TOTL,R3W1MUYN039NGZ,RH9I43YOGMCU5,R2T1VOM1S6TMET"/>
    <x v="249"/>
    <n v="3.8"/>
    <n v="136"/>
    <x v="252"/>
    <x v="301"/>
    <x v="1"/>
  </r>
  <r>
    <x v="330"/>
    <x v="328"/>
    <x v="12"/>
    <x v="69"/>
    <x v="79"/>
    <x v="61"/>
    <s v="R1SLOPXHKI14S6,R1OXLNAD6QN3PK,R4RAOBEKJMT1E,R2DJOU9710152I,R3FXVCBQCGNPLW,R12LALSYGQEMTT,R2XY6WL3YCCBBU,R2VRNRRSOHXHYW"/>
    <x v="250"/>
    <n v="4.3"/>
    <n v="301"/>
    <x v="253"/>
    <x v="302"/>
    <x v="0"/>
  </r>
  <r>
    <x v="331"/>
    <x v="329"/>
    <x v="0"/>
    <x v="164"/>
    <x v="2"/>
    <x v="52"/>
    <s v="R1NBVCQUPQGZSG,R1AYTJ3HGDXBPB,R1SZXE4S0X94AV,R18V2LFU0A6Z1Z,REEEYL5KDQ81L,R1648XOMK16YKC,R30X514IQ3NWX4,R3UV2ZJIR07U21"/>
    <x v="251"/>
    <n v="4.4000000000000004"/>
    <n v="19763"/>
    <x v="254"/>
    <x v="303"/>
    <x v="0"/>
  </r>
  <r>
    <x v="332"/>
    <x v="330"/>
    <x v="3"/>
    <x v="165"/>
    <x v="126"/>
    <x v="9"/>
    <s v="R19JWR6NN6DMRW,R3NNMZRL819Q5I,R27MVISBFA27B0,R26UM4M5FX7MOX,R3OS23S4DLG4RW,R6CTY16XAGKZ3,R3GTDALXXTDMU4,RXYNQRMH2KD0E"/>
    <x v="252"/>
    <n v="4.3"/>
    <n v="21252"/>
    <x v="179"/>
    <x v="304"/>
    <x v="3"/>
  </r>
  <r>
    <x v="333"/>
    <x v="331"/>
    <x v="0"/>
    <x v="8"/>
    <x v="10"/>
    <x v="11"/>
    <s v="R1NNND9Z9O7ZFX,RI4YG0LQODJ1Z,R2RJKDVMA6HJAF,R1CK70KKIQTXQY,R1MU7OXDCRE59A,R3OUTRCSE95S7U,R1H2SUFJGR1SC5,R3O0A0XNHT8365"/>
    <x v="253"/>
    <n v="4.3"/>
    <n v="1902"/>
    <x v="255"/>
    <x v="305"/>
    <x v="1"/>
  </r>
  <r>
    <x v="334"/>
    <x v="332"/>
    <x v="19"/>
    <x v="166"/>
    <x v="19"/>
    <x v="69"/>
    <s v="R1PKIMKR1E8X8T,R23UV7ZBIEEZD3,RYRHNVDKS5RFY,RS1V5P4B8NSAO,R1H7L32HFCGUIR,R1Y0X6TPG7EJ3V,R3UZD33WNT4AD,R2MLZRSEQB0C49"/>
    <x v="254"/>
    <n v="4.2"/>
    <n v="13937"/>
    <x v="256"/>
    <x v="306"/>
    <x v="2"/>
  </r>
  <r>
    <x v="335"/>
    <x v="333"/>
    <x v="19"/>
    <x v="167"/>
    <x v="129"/>
    <x v="27"/>
    <s v="R34816YEM3Y2VJ,R3P1QZDIWJJYVR,R2HXC35HKL6S3E,R2CUWR6SL0MMRR,R3PWLUFNP117X0,R2PK2034NVCPNH,R2YJZKVTCUJAVZ,R27X5G6UFUKCM9"/>
    <x v="255"/>
    <n v="4.3"/>
    <n v="27696"/>
    <x v="257"/>
    <x v="307"/>
    <x v="4"/>
  </r>
  <r>
    <x v="336"/>
    <x v="334"/>
    <x v="19"/>
    <x v="168"/>
    <x v="130"/>
    <x v="43"/>
    <s v="R3EKLFGQGV02SG,R23WEMNZK46UV3,R1G2C7XV8CAM7W,R1O1T0NB6M5CU4,RY95PJLUIT03E,R2HMI9LDLJ1S2Y,R216CF66UYJR2A,R1XD0A6A2KGJZ6"/>
    <x v="256"/>
    <n v="3.8"/>
    <n v="17831"/>
    <x v="258"/>
    <x v="308"/>
    <x v="4"/>
  </r>
  <r>
    <x v="337"/>
    <x v="335"/>
    <x v="20"/>
    <x v="169"/>
    <x v="32"/>
    <x v="70"/>
    <s v="R31BXRU0GAOB26,R120Q9PAHZEIEM,R3MSIMI8U7QZXJ,R3MLNPNLSYH11T,R339F0FNSVUUP1,R1X6T4WG7148OB,R1Y9VHIT18ERYP,R32RBHMK1ESFTN"/>
    <x v="257"/>
    <n v="4.3"/>
    <n v="178912"/>
    <x v="259"/>
    <x v="309"/>
    <x v="0"/>
  </r>
  <r>
    <x v="338"/>
    <x v="336"/>
    <x v="21"/>
    <x v="170"/>
    <x v="131"/>
    <x v="28"/>
    <s v="RKU0JLLNRC05S,RIQJOO5ZR8L0X,R300Z83BCAV2UK,R130ME1NWGGCRX,R2VNU6Q8UC18QX,R287H4PDFLWV5,RITJUD5WP59UI,R3DKMHIJGPJH5H"/>
    <x v="258"/>
    <n v="4"/>
    <n v="7807"/>
    <x v="260"/>
    <x v="310"/>
    <x v="4"/>
  </r>
  <r>
    <x v="339"/>
    <x v="337"/>
    <x v="21"/>
    <x v="171"/>
    <x v="132"/>
    <x v="26"/>
    <s v="R128LZ0DN2NZBZ,R3LFQ7EDHZ6DKM,RUSJFUV64DPWM,RHNVN7WEES6ZV,R3LHNY1FJU5Z62,RYD25TMDIWVXF,R22G4CIX0JF8CT,R3KZ4E667WBY58"/>
    <x v="259"/>
    <n v="4.3"/>
    <n v="17415"/>
    <x v="261"/>
    <x v="311"/>
    <x v="2"/>
  </r>
  <r>
    <x v="340"/>
    <x v="338"/>
    <x v="21"/>
    <x v="171"/>
    <x v="132"/>
    <x v="26"/>
    <s v="R128LZ0DN2NZBZ,R3LFQ7EDHZ6DKM,RUSJFUV64DPWM,RHNVN7WEES6ZV,R3LHNY1FJU5Z62,RYD25TMDIWVXF,R22G4CIX0JF8CT,R3KZ4E667WBY58"/>
    <x v="259"/>
    <n v="4.3"/>
    <n v="17415"/>
    <x v="261"/>
    <x v="311"/>
    <x v="2"/>
  </r>
  <r>
    <x v="341"/>
    <x v="339"/>
    <x v="21"/>
    <x v="170"/>
    <x v="131"/>
    <x v="28"/>
    <s v="RKU0JLLNRC05S,RIQJOO5ZR8L0X,R300Z83BCAV2UK,R130ME1NWGGCRX,R2VNU6Q8UC18QX,R287H4PDFLWV5,RITJUD5WP59UI,R3DKMHIJGPJH5H"/>
    <x v="258"/>
    <n v="4"/>
    <n v="7807"/>
    <x v="260"/>
    <x v="310"/>
    <x v="4"/>
  </r>
  <r>
    <x v="342"/>
    <x v="340"/>
    <x v="21"/>
    <x v="170"/>
    <x v="131"/>
    <x v="28"/>
    <s v="RKU0JLLNRC05S,RIQJOO5ZR8L0X,R300Z83BCAV2UK,R130ME1NWGGCRX,R2VNU6Q8UC18QX,R287H4PDFLWV5,RITJUD5WP59UI,R3DKMHIJGPJH5H"/>
    <x v="258"/>
    <n v="4"/>
    <n v="7807"/>
    <x v="260"/>
    <x v="310"/>
    <x v="4"/>
  </r>
  <r>
    <x v="343"/>
    <x v="341"/>
    <x v="22"/>
    <x v="172"/>
    <x v="5"/>
    <x v="1"/>
    <s v="R2A7MIUNOW8DOE,R2FXP703540FR1,R37E7QJET0BYE8,R1NOL0GE16P06G,R48EN3ANVWEX9,R17WYXS17TYDER,R2BMYAH01K8EG8,R23IO3LHHG39H"/>
    <x v="260"/>
    <n v="4.4000000000000004"/>
    <n v="67259"/>
    <x v="262"/>
    <x v="312"/>
    <x v="0"/>
  </r>
  <r>
    <x v="344"/>
    <x v="342"/>
    <x v="19"/>
    <x v="173"/>
    <x v="95"/>
    <x v="33"/>
    <s v="R10I6UIAQIP9TN,R2XEWWLV1LH7KX,R3J0MEY15WI71Z,R3HJ0GBBBUGEJZ,R3TGTIJ54KHOL0,R21TUQZLYNGC0M,R1JSFOA0TD4S1A,R1KOD8YMT3FJ7I"/>
    <x v="261"/>
    <n v="4.0999999999999996"/>
    <n v="10689"/>
    <x v="263"/>
    <x v="313"/>
    <x v="0"/>
  </r>
  <r>
    <x v="345"/>
    <x v="343"/>
    <x v="23"/>
    <x v="69"/>
    <x v="28"/>
    <x v="71"/>
    <s v="R1BFOK13WV2QLM,R3H97FN1H50F7F,R1IY2IDRUJX5O5,R1N5UJPJ5YGBU5,R3BZ3W2KH0X1DQ,R3GPO2WYK6ABG,RCMFGYS1T27LL,R1D5OAMYO4526T"/>
    <x v="262"/>
    <n v="4"/>
    <n v="128311"/>
    <x v="264"/>
    <x v="314"/>
    <x v="0"/>
  </r>
  <r>
    <x v="346"/>
    <x v="344"/>
    <x v="19"/>
    <x v="72"/>
    <x v="133"/>
    <x v="72"/>
    <s v="R2CU03OULJTK2A,R1SHVTKMHHOREL,R16MDWVEULVTGY,R24VBI0XML9AS5,RO1WU1XMSF20C,R17U7AO7GNBOX8,R2HES1EME0OXU4,RWYRMRDBVWYUO"/>
    <x v="263"/>
    <n v="3.9"/>
    <n v="21796"/>
    <x v="265"/>
    <x v="315"/>
    <x v="4"/>
  </r>
  <r>
    <x v="347"/>
    <x v="345"/>
    <x v="24"/>
    <x v="23"/>
    <x v="8"/>
    <x v="54"/>
    <s v="R2NB2K5XC70FKP,R3623Q21H3MKP6,R1XVC6NEYU3ZHV,RNFY9ZYM6195O,R3TUSIFSD4QCKJ,R22PD5EXXTFXP,R1LXC8W3AJAQ3I,R3U0OEWBKIO5Z3"/>
    <x v="264"/>
    <n v="4.0999999999999996"/>
    <n v="192590"/>
    <x v="266"/>
    <x v="316"/>
    <x v="1"/>
  </r>
  <r>
    <x v="348"/>
    <x v="346"/>
    <x v="21"/>
    <x v="174"/>
    <x v="134"/>
    <x v="73"/>
    <s v="R2RDC6R09NZ0TZ,R16LV4RNJLN09N,R3RKDGFWWFXK6U,R25FVBLAFKIAJU,R34P8ODO8FUBK6,RWO7FXQAVPEXH,R1Y7NG3L23T92Q,R2ESL9C3ALANVE"/>
    <x v="265"/>
    <n v="4.2"/>
    <n v="284"/>
    <x v="101"/>
    <x v="317"/>
    <x v="2"/>
  </r>
  <r>
    <x v="349"/>
    <x v="347"/>
    <x v="24"/>
    <x v="23"/>
    <x v="79"/>
    <x v="60"/>
    <s v="R2RBF2BGJRO7H2,R1OF0G9O7Z6VSU,R30F23SQTDLJPU,R12OJO04IKVP5R,R1EYIK2EGG3W2H,R2B5VJALJVQ8RD,R10QDJFCO17945,R23VI41K9DE8OJ"/>
    <x v="266"/>
    <n v="3.9"/>
    <n v="58162"/>
    <x v="267"/>
    <x v="318"/>
    <x v="0"/>
  </r>
  <r>
    <x v="350"/>
    <x v="348"/>
    <x v="21"/>
    <x v="138"/>
    <x v="134"/>
    <x v="23"/>
    <s v="R98JKKNCSM7B5,R38O9HQOE1G03B,R597Z0G89GU27,RAI7NSHUQO02D,R2W5N0Y7MJX8UC,R1LK91F22JFZ41,R139XIZFXKTMW5,R1X5NW4ANBMMRM"/>
    <x v="267"/>
    <n v="4"/>
    <n v="12796"/>
    <x v="268"/>
    <x v="319"/>
    <x v="2"/>
  </r>
  <r>
    <x v="351"/>
    <x v="349"/>
    <x v="25"/>
    <x v="12"/>
    <x v="49"/>
    <x v="25"/>
    <s v="R3HLDGIDF7PO8C,R2FBEQYGE0TH2P,R81L413HRWD8B,R3V903TPDK44R2,R38GLLZ84DSEWS,R1GXNHN7WJM2G7,R3RK45ISPYVM54,R125MD72MJH9VN"/>
    <x v="268"/>
    <n v="4"/>
    <n v="14282"/>
    <x v="269"/>
    <x v="320"/>
    <x v="0"/>
  </r>
  <r>
    <x v="352"/>
    <x v="350"/>
    <x v="24"/>
    <x v="12"/>
    <x v="8"/>
    <x v="6"/>
    <s v="R2DD2M5YARW7R2,R2M9ZYNGGV1ZLN,RNWNTRNLSJWSB,R3BJBPNI2XP8HF,RI1FLXH6TFEAJ,R172WRCQLOW97V,R3721R2I1BFETF,R2DH3Z46FTCXQ8"/>
    <x v="269"/>
    <n v="4.0999999999999996"/>
    <n v="363713"/>
    <x v="270"/>
    <x v="321"/>
    <x v="1"/>
  </r>
  <r>
    <x v="353"/>
    <x v="351"/>
    <x v="22"/>
    <x v="175"/>
    <x v="135"/>
    <x v="41"/>
    <s v="R2A7MIUNOW8DOE,R2FXP703540FR1,R37E7QJET0BYE8,R1NOL0GE16P06G,R48EN3ANVWEX9,R17WYXS17TYDER,R2BMYAH01K8EG8,R23IO3LHHG39H"/>
    <x v="260"/>
    <n v="4.4000000000000004"/>
    <n v="67259"/>
    <x v="262"/>
    <x v="322"/>
    <x v="0"/>
  </r>
  <r>
    <x v="354"/>
    <x v="352"/>
    <x v="21"/>
    <x v="174"/>
    <x v="134"/>
    <x v="73"/>
    <s v="R2RDC6R09NZ0TZ,R16LV4RNJLN09N,R3RKDGFWWFXK6U,R25FVBLAFKIAJU,R34P8ODO8FUBK6,RWO7FXQAVPEXH,R1Y7NG3L23T92Q,R2ESL9C3ALANVE"/>
    <x v="265"/>
    <n v="4.2"/>
    <n v="284"/>
    <x v="101"/>
    <x v="317"/>
    <x v="2"/>
  </r>
  <r>
    <x v="355"/>
    <x v="353"/>
    <x v="20"/>
    <x v="72"/>
    <x v="79"/>
    <x v="54"/>
    <s v="R31KHU73E9BSU4,R3L907SI2ZHXKE,RL4KVP8C4HB1V,R28U78D29I6WST,R1SWA127EAXE3Z,R2EQHF2D3V0YAL,RA8LHY0YBC8WB,R1VM09M39X39Y"/>
    <x v="270"/>
    <n v="4.3"/>
    <n v="15970"/>
    <x v="271"/>
    <x v="323"/>
    <x v="0"/>
  </r>
  <r>
    <x v="356"/>
    <x v="354"/>
    <x v="20"/>
    <x v="176"/>
    <x v="32"/>
    <x v="61"/>
    <s v="R31BXRU0GAOB26,R120Q9PAHZEIEM,R3MSIMI8U7QZXJ,R3MLNPNLSYH11T,R339F0FNSVUUP1,R1X6T4WG7148OB,R1Y9VHIT18ERYP,R32RBHMK1ESFTN"/>
    <x v="257"/>
    <n v="4.3"/>
    <n v="178912"/>
    <x v="259"/>
    <x v="309"/>
    <x v="0"/>
  </r>
  <r>
    <x v="357"/>
    <x v="355"/>
    <x v="26"/>
    <x v="12"/>
    <x v="8"/>
    <x v="6"/>
    <s v="RRCQZ1NUT86W1,R7U9X4A8OGS3I,R26604Y3P1D000,R1KQQ073FBUGOE,R2L5WWOGWCXTX9,R3S4F4U2MF1Y50,R34PV1REW30PDN,R2YMG0H31K4P6J"/>
    <x v="271"/>
    <n v="3.9"/>
    <n v="46399"/>
    <x v="272"/>
    <x v="324"/>
    <x v="1"/>
  </r>
  <r>
    <x v="358"/>
    <x v="356"/>
    <x v="27"/>
    <x v="177"/>
    <x v="87"/>
    <x v="28"/>
    <s v="R3GPDNKHUWXBMD,R2UV1Y16L96TQY,RI0NHWUS3HCNY,R2WM2M0Q21KL5U,RNK7Z9UWFZ55N,R1GGNZYCTLDM0X,R3T5NNNE4VO6Z5,R3GNTYXLIFVANT"/>
    <x v="272"/>
    <n v="4.4000000000000004"/>
    <n v="8891"/>
    <x v="273"/>
    <x v="325"/>
    <x v="0"/>
  </r>
  <r>
    <x v="359"/>
    <x v="357"/>
    <x v="19"/>
    <x v="44"/>
    <x v="46"/>
    <x v="13"/>
    <s v="R3B5HP4PJ8JIOG,R2NS7Z2XUJL73H,R3DLYP0JW3PWDP,R3HWHOM95KCAZV,R2EVYBZOHRZ8NQ,R2U4UV55GHL0AB,R1MXAL2G4J2CB4,R2E6IQWP86JIVZ"/>
    <x v="273"/>
    <n v="4"/>
    <n v="30254"/>
    <x v="274"/>
    <x v="326"/>
    <x v="0"/>
  </r>
  <r>
    <x v="360"/>
    <x v="358"/>
    <x v="19"/>
    <x v="72"/>
    <x v="136"/>
    <x v="74"/>
    <s v="R2VEHBS4GTI9SH,R560D18O1BJM7,RYPXAOQI77XRF,R2T1AP2XBIAQBK,RU2RYKNTJU52I,R3D6UA9AB1KZ5D,R1YFZYNSZI9FAG,RQU8SHDXBG8NZ"/>
    <x v="274"/>
    <n v="4.2"/>
    <n v="22636"/>
    <x v="275"/>
    <x v="327"/>
    <x v="4"/>
  </r>
  <r>
    <x v="361"/>
    <x v="359"/>
    <x v="21"/>
    <x v="178"/>
    <x v="122"/>
    <x v="56"/>
    <s v="R36UIGIQWYOKT,RISUCL5YV9EZN"/>
    <x v="275"/>
    <n v="4.0999999999999996"/>
    <n v="22318"/>
    <x v="276"/>
    <x v="328"/>
    <x v="2"/>
  </r>
  <r>
    <x v="362"/>
    <x v="360"/>
    <x v="22"/>
    <x v="179"/>
    <x v="11"/>
    <x v="41"/>
    <s v="R2A7MIUNOW8DOE,R2FXP703540FR1,R37E7QJET0BYE8,R1NOL0GE16P06G,R48EN3ANVWEX9,R17WYXS17TYDER,R2BMYAH01K8EG8,R23IO3LHHG39H"/>
    <x v="260"/>
    <n v="4.4000000000000004"/>
    <n v="67259"/>
    <x v="262"/>
    <x v="329"/>
    <x v="1"/>
  </r>
  <r>
    <x v="363"/>
    <x v="361"/>
    <x v="21"/>
    <x v="180"/>
    <x v="137"/>
    <x v="28"/>
    <s v="R2K5OD0MEEBTDL,RS1N6TNO33BOK,R6KWBGOKI1N9Y,R30SKUMYLSXXDN,R1EOYHZWCRSV7B,R13JBDK4SAAYFT,RJOU5K9ECNW7Y,R2APPRANV6IERZ"/>
    <x v="276"/>
    <n v="4.0999999999999996"/>
    <n v="18998"/>
    <x v="277"/>
    <x v="330"/>
    <x v="2"/>
  </r>
  <r>
    <x v="364"/>
    <x v="332"/>
    <x v="19"/>
    <x v="166"/>
    <x v="19"/>
    <x v="69"/>
    <s v="R1PKIMKR1E8X8T,R23UV7ZBIEEZD3,RYRHNVDKS5RFY,RS1V5P4B8NSAO,R1H7L32HFCGUIR,R1Y0X6TPG7EJ3V,R3UZD33WNT4AD,R2MLZRSEQB0C49"/>
    <x v="254"/>
    <n v="4.2"/>
    <n v="13937"/>
    <x v="256"/>
    <x v="306"/>
    <x v="2"/>
  </r>
  <r>
    <x v="365"/>
    <x v="362"/>
    <x v="19"/>
    <x v="181"/>
    <x v="129"/>
    <x v="38"/>
    <s v="R26YAKWWPQSNL,R30L263BU0PTZP,R1A8G9G8J5Z3V5,RBTZE0Y27F7IZ,R39640821J2S6S,R75IA3ZAEBTFU,RCVN98N40B1C5,R3MDWPL6USKW2T"/>
    <x v="277"/>
    <n v="4.2"/>
    <n v="29471"/>
    <x v="278"/>
    <x v="331"/>
    <x v="4"/>
  </r>
  <r>
    <x v="366"/>
    <x v="363"/>
    <x v="21"/>
    <x v="153"/>
    <x v="13"/>
    <x v="44"/>
    <s v="R36UIGIQWYOKT,RISUCL5YV9EZN"/>
    <x v="275"/>
    <n v="4.0999999999999996"/>
    <n v="22318"/>
    <x v="276"/>
    <x v="332"/>
    <x v="2"/>
  </r>
  <r>
    <x v="367"/>
    <x v="364"/>
    <x v="21"/>
    <x v="182"/>
    <x v="138"/>
    <x v="73"/>
    <s v="R2ZQ3KNS6ADZKG,R3OMNNV6IXSOCS,R37Z2W6UYIVLBR,RRI2HSPM9BYXP,R18PVOQF41S4PH,R1WINQHG1SD7FW,R39GPO64XUXZMW,RYLBN0DAJU4SZ"/>
    <x v="278"/>
    <n v="4"/>
    <n v="21350"/>
    <x v="279"/>
    <x v="333"/>
    <x v="2"/>
  </r>
  <r>
    <x v="368"/>
    <x v="332"/>
    <x v="19"/>
    <x v="166"/>
    <x v="19"/>
    <x v="69"/>
    <s v="R1PKIMKR1E8X8T,R23UV7ZBIEEZD3,RYRHNVDKS5RFY,RS1V5P4B8NSAO,R1H7L32HFCGUIR,R1Y0X6TPG7EJ3V,R3UZD33WNT4AD,R2MLZRSEQB0C49"/>
    <x v="254"/>
    <n v="4.2"/>
    <n v="13937"/>
    <x v="256"/>
    <x v="306"/>
    <x v="2"/>
  </r>
  <r>
    <x v="0"/>
    <x v="0"/>
    <x v="0"/>
    <x v="0"/>
    <x v="0"/>
    <x v="0"/>
    <s v="R3HXWT0LRP0NMF,R2AJM3LFTLZHFO,R6AQJGUP6P86,R1KD19VHEDV0OR,R3C02RMYQMK6FC,R39GQRVBUZBWGY,R2K9EDOE15QIRJ,R3OI7YT648TL8I"/>
    <x v="0"/>
    <n v="4.2"/>
    <n v="24270"/>
    <x v="280"/>
    <x v="334"/>
    <x v="0"/>
  </r>
  <r>
    <x v="369"/>
    <x v="365"/>
    <x v="21"/>
    <x v="73"/>
    <x v="139"/>
    <x v="7"/>
    <s v="RCP907FSHW2CI,R2XSNFIDSF8IL4,R2JB9PO5MV9LER,R1WOXRK1I1XUD1,R2R7NPFFHBHV2M,R209MH0VOGQ7EF,R276N47ZR7TWCM,RFYYONBM15HX5"/>
    <x v="279"/>
    <n v="4.0999999999999996"/>
    <n v="313836"/>
    <x v="281"/>
    <x v="335"/>
    <x v="2"/>
  </r>
  <r>
    <x v="370"/>
    <x v="366"/>
    <x v="21"/>
    <x v="170"/>
    <x v="140"/>
    <x v="66"/>
    <s v="RCP907FSHW2CI,R2XSNFIDSF8IL4,R2JB9PO5MV9LER,R1WOXRK1I1XUD1,R2R7NPFFHBHV2M,R209MH0VOGQ7EF,R276N47ZR7TWCM,RFYYONBM15HX5"/>
    <x v="279"/>
    <n v="4.0999999999999996"/>
    <n v="313836"/>
    <x v="281"/>
    <x v="336"/>
    <x v="4"/>
  </r>
  <r>
    <x v="371"/>
    <x v="332"/>
    <x v="19"/>
    <x v="166"/>
    <x v="19"/>
    <x v="69"/>
    <s v="R1PKIMKR1E8X8T,R23UV7ZBIEEZD3,RYRHNVDKS5RFY,RS1V5P4B8NSAO,R1H7L32HFCGUIR,R1Y0X6TPG7EJ3V,R3UZD33WNT4AD,R2MLZRSEQB0C49"/>
    <x v="254"/>
    <n v="4.2"/>
    <n v="13937"/>
    <x v="256"/>
    <x v="306"/>
    <x v="2"/>
  </r>
  <r>
    <x v="372"/>
    <x v="367"/>
    <x v="21"/>
    <x v="138"/>
    <x v="134"/>
    <x v="23"/>
    <s v="R98JKKNCSM7B5,R38O9HQOE1G03B,R597Z0G89GU27,RAI7NSHUQO02D,R2W5N0Y7MJX8UC,R1LK91F22JFZ41,R139XIZFXKTMW5,R1X5NW4ANBMMRM"/>
    <x v="267"/>
    <n v="4"/>
    <n v="12796"/>
    <x v="268"/>
    <x v="319"/>
    <x v="2"/>
  </r>
  <r>
    <x v="373"/>
    <x v="368"/>
    <x v="28"/>
    <x v="41"/>
    <x v="141"/>
    <x v="22"/>
    <s v="R2UZOF31IYEDYC,RA80Q7ZKXPY2Z,R2WAC57HUYHRL4,R2865Q514C2RZ7,R3CEPSJRDFFOBW,R312ZA2IHXIXXF,R1S0L7740D7M8W,R2D0IWLH03TPH7"/>
    <x v="175"/>
    <n v="4.3"/>
    <n v="14185"/>
    <x v="282"/>
    <x v="337"/>
    <x v="1"/>
  </r>
  <r>
    <x v="374"/>
    <x v="369"/>
    <x v="19"/>
    <x v="183"/>
    <x v="142"/>
    <x v="60"/>
    <s v="R2FY1Z66KZXJWD,R2HMU574902EOQ,R33J3X2N75IXU3,R3GGQG1U2KLAE3,R31AMOLX49DVF8"/>
    <x v="280"/>
    <n v="4.3"/>
    <n v="17159"/>
    <x v="283"/>
    <x v="338"/>
    <x v="2"/>
  </r>
  <r>
    <x v="375"/>
    <x v="370"/>
    <x v="19"/>
    <x v="184"/>
    <x v="143"/>
    <x v="8"/>
    <s v="R14ALM4LONM07K,RBQ5KLENMT5W,RC8LE1R8ZUXK6,R2DOHSMCOKMG28,R23BQ1TQ435IEO,RQTVJP9U5HCTZ,R19QIA3XET90J7,R30UYREI7BF2FB"/>
    <x v="281"/>
    <n v="4.0999999999999996"/>
    <n v="5179"/>
    <x v="284"/>
    <x v="339"/>
    <x v="4"/>
  </r>
  <r>
    <x v="1"/>
    <x v="1"/>
    <x v="0"/>
    <x v="1"/>
    <x v="1"/>
    <x v="1"/>
    <s v="RGIQEG07R9HS2,R1SMWZQ86XIN8U,R2J3Y1WL29GWDE,RYGGS0M09S3KY,R17KQRUTAN5DKS,R3AAQGS6HP2QUK,R1HDNOG6TO2CCA,R3PHKXYA5AFEOU"/>
    <x v="1"/>
    <n v="4"/>
    <n v="43993"/>
    <x v="285"/>
    <x v="340"/>
    <x v="1"/>
  </r>
  <r>
    <x v="376"/>
    <x v="371"/>
    <x v="21"/>
    <x v="185"/>
    <x v="110"/>
    <x v="75"/>
    <s v="R27MK332LTT5KS,R2TN6LNGD4FLYB,RVZJOLWLG5JZ9,R32Y3RXFGS0N8S,R1WG388SX6A8SS,R3FCO1GKVP9JHZ,REQQ0KOQUU7N5,RB48XNZD8P2Q4"/>
    <x v="282"/>
    <n v="4.0999999999999996"/>
    <n v="19252"/>
    <x v="286"/>
    <x v="341"/>
    <x v="2"/>
  </r>
  <r>
    <x v="2"/>
    <x v="2"/>
    <x v="0"/>
    <x v="1"/>
    <x v="8"/>
    <x v="27"/>
    <s v="R3J3EQQ9TZI5ZJ,R3E7WBGK7ID0KV,RWU79XKQ6I1QF,R25X4TBMPY91LX,R27OK7G99VK0TR,R207CYDCHJJTCJ,R3PCU8XMU173BT,R1IMONDOWRNU5V"/>
    <x v="2"/>
    <n v="3.9"/>
    <n v="7928"/>
    <x v="2"/>
    <x v="342"/>
    <x v="1"/>
  </r>
  <r>
    <x v="377"/>
    <x v="332"/>
    <x v="19"/>
    <x v="166"/>
    <x v="19"/>
    <x v="69"/>
    <s v="R1PKIMKR1E8X8T,R23UV7ZBIEEZD3,RYRHNVDKS5RFY,RS1V5P4B8NSAO,R1H7L32HFCGUIR,R1Y0X6TPG7EJ3V,R3UZD33WNT4AD,R2MLZRSEQB0C49"/>
    <x v="254"/>
    <n v="4.2"/>
    <n v="13937"/>
    <x v="256"/>
    <x v="306"/>
    <x v="2"/>
  </r>
  <r>
    <x v="378"/>
    <x v="372"/>
    <x v="21"/>
    <x v="138"/>
    <x v="134"/>
    <x v="23"/>
    <s v="R98JKKNCSM7B5,R38O9HQOE1G03B,R597Z0G89GU27,RAI7NSHUQO02D,R2W5N0Y7MJX8UC,R1LK91F22JFZ41,R139XIZFXKTMW5,R1X5NW4ANBMMRM"/>
    <x v="267"/>
    <n v="4"/>
    <n v="12796"/>
    <x v="268"/>
    <x v="319"/>
    <x v="2"/>
  </r>
  <r>
    <x v="379"/>
    <x v="373"/>
    <x v="25"/>
    <x v="186"/>
    <x v="87"/>
    <x v="76"/>
    <s v="R30W8FL25XCO0K,R1D8C001FIVRSU,R3925M38KC8V79,RXGOGCFPVKD34,R12RKF2K5CHXWV,R2MZ3DIZ5TNO0W,RUB8S6S3B4G58,R37JZMH1JV7PPA"/>
    <x v="283"/>
    <n v="4.4000000000000004"/>
    <n v="1680"/>
    <x v="287"/>
    <x v="343"/>
    <x v="0"/>
  </r>
  <r>
    <x v="380"/>
    <x v="374"/>
    <x v="21"/>
    <x v="180"/>
    <x v="60"/>
    <x v="71"/>
    <s v="R225TDOAW3E40Y,R20F4XL6H69YXD,R30J2L74QHTQP9,R2OF67AGC4N6JL,R1SBTL4GCVQYN7,R3LLRND14DDJAB,R33RURRS0SE6WD,R3EQVOLZJUSS1B"/>
    <x v="284"/>
    <n v="4.2"/>
    <n v="13246"/>
    <x v="288"/>
    <x v="344"/>
    <x v="2"/>
  </r>
  <r>
    <x v="381"/>
    <x v="375"/>
    <x v="29"/>
    <x v="187"/>
    <x v="28"/>
    <x v="46"/>
    <s v="R2U0MOPP5A6KMF,RPZFZ77ZCT4IM,R2K55RM7YMMECZ,RAOZT6IRRYUCQ,R2G7L7325PDXOX,R2DJYKMFRAQOTE,R6WQGLVY46ZMZ,RT72XDZGEHFR6"/>
    <x v="285"/>
    <n v="3.8"/>
    <n v="14648"/>
    <x v="289"/>
    <x v="345"/>
    <x v="0"/>
  </r>
  <r>
    <x v="382"/>
    <x v="333"/>
    <x v="19"/>
    <x v="168"/>
    <x v="129"/>
    <x v="27"/>
    <s v="R34816YEM3Y2VJ,R3P1QZDIWJJYVR,R2HXC35HKL6S3E,R2CUWR6SL0MMRR,R3PWLUFNP117X0,R2PK2034NVCPNH,R2YJZKVTCUJAVZ,R27X5G6UFUKCM9"/>
    <x v="255"/>
    <n v="4.3"/>
    <n v="27696"/>
    <x v="257"/>
    <x v="307"/>
    <x v="4"/>
  </r>
  <r>
    <x v="383"/>
    <x v="376"/>
    <x v="21"/>
    <x v="87"/>
    <x v="144"/>
    <x v="55"/>
    <s v="R2P0CRDHOMUX,R1JGV8KAD50B2H,R3TYY9FVH4FCHC,R1QB481QG82BJO,R3C5I5PQSUB7L,RPNGVTBER1EP8,RTD8NH880GNXH,R3H70A536HFEGG"/>
    <x v="286"/>
    <n v="4.2"/>
    <n v="32916"/>
    <x v="290"/>
    <x v="346"/>
    <x v="2"/>
  </r>
  <r>
    <x v="384"/>
    <x v="377"/>
    <x v="21"/>
    <x v="28"/>
    <x v="13"/>
    <x v="52"/>
    <s v="R1S5FUVJK5BDKV,R10T102N4IHERO,R1QALRWVTEDXMH,R25MVXUNZDKPIY,RJ0CS41K876BR,RX87956266XU,R1HLEVV8WMVM3R,R1UBTZ9MAS7G8V"/>
    <x v="287"/>
    <n v="3.9"/>
    <n v="25824"/>
    <x v="291"/>
    <x v="347"/>
    <x v="2"/>
  </r>
  <r>
    <x v="385"/>
    <x v="378"/>
    <x v="27"/>
    <x v="188"/>
    <x v="87"/>
    <x v="42"/>
    <s v="RM040SFEJL7HY,R3E4WLWZRX1XIX,R17867K1Z3HF91,RMIC8UQMGL0U3,R2G3S428HL7HAI,R2EUN4CN98ASSR,RH4LQXPYKNUHQ,R15K7J32T1VXWN"/>
    <x v="288"/>
    <n v="4.4000000000000004"/>
    <n v="7462"/>
    <x v="292"/>
    <x v="348"/>
    <x v="0"/>
  </r>
  <r>
    <x v="386"/>
    <x v="379"/>
    <x v="24"/>
    <x v="0"/>
    <x v="3"/>
    <x v="1"/>
    <s v="R2CKMKVZVLVGEN,R31G5IFN5GICYC,R1L0EKJ498BUV8,R1J03LTLYLJTQY,R1K4ZOFHBZVZNA,R76P8S1ZO6BND,R31PGOF9FRDEV4,R1VX9N9I41ZY6F"/>
    <x v="289"/>
    <n v="4"/>
    <n v="37817"/>
    <x v="293"/>
    <x v="349"/>
    <x v="1"/>
  </r>
  <r>
    <x v="387"/>
    <x v="380"/>
    <x v="19"/>
    <x v="168"/>
    <x v="145"/>
    <x v="8"/>
    <s v="R3B5HP4PJ8JIOG,R2NS7Z2XUJL73H,R3DLYP0JW3PWDP,R3HWHOM95KCAZV,R2EVYBZOHRZ8NQ,R2U4UV55GHL0AB,R1MXAL2G4J2CB4,R2E6IQWP86JIVZ"/>
    <x v="273"/>
    <n v="4"/>
    <n v="30254"/>
    <x v="274"/>
    <x v="350"/>
    <x v="0"/>
  </r>
  <r>
    <x v="388"/>
    <x v="381"/>
    <x v="19"/>
    <x v="168"/>
    <x v="130"/>
    <x v="43"/>
    <s v="R3EKLFGQGV02SG,R23WEMNZK46UV3,R1G2C7XV8CAM7W,R1O1T0NB6M5CU4,RY95PJLUIT03E,R2HMI9LDLJ1S2Y,R216CF66UYJR2A,R1XD0A6A2KGJZ6"/>
    <x v="256"/>
    <n v="3.8"/>
    <n v="17831"/>
    <x v="258"/>
    <x v="308"/>
    <x v="4"/>
  </r>
  <r>
    <x v="3"/>
    <x v="3"/>
    <x v="0"/>
    <x v="2"/>
    <x v="3"/>
    <x v="3"/>
    <s v="R3EEUZKKK9J36I,R3HJVYCLYOY554,REDECAZ7AMPQC,R1CLH2ULIVG5U3,R2DMKIBGFKBD6R,RC89B5IAJUTR5,R3B3DDON5FH8DS,R13WAEJDI5RS36"/>
    <x v="3"/>
    <n v="4.2"/>
    <n v="94364"/>
    <x v="294"/>
    <x v="351"/>
    <x v="1"/>
  </r>
  <r>
    <x v="4"/>
    <x v="4"/>
    <x v="0"/>
    <x v="3"/>
    <x v="4"/>
    <x v="4"/>
    <s v="R1BP4L2HH9TFUP,R16PVJEXKV6QZS,R2UPDB81N66T4P,R3KK4GT934ST3I,RCFHMWUSBIJO,RDO7DACXMAJ84,R3A6MEZL3LY66Z,R1ESIEKPGAYA29"/>
    <x v="4"/>
    <n v="4.2"/>
    <n v="16905"/>
    <x v="4"/>
    <x v="4"/>
    <x v="1"/>
  </r>
  <r>
    <x v="389"/>
    <x v="382"/>
    <x v="21"/>
    <x v="171"/>
    <x v="27"/>
    <x v="49"/>
    <s v="R1X7186WUECR3,RIXG2KYOQHKVB"/>
    <x v="290"/>
    <n v="4.4000000000000004"/>
    <n v="20311"/>
    <x v="295"/>
    <x v="352"/>
    <x v="2"/>
  </r>
  <r>
    <x v="390"/>
    <x v="383"/>
    <x v="19"/>
    <x v="136"/>
    <x v="130"/>
    <x v="58"/>
    <s v="R2LYKHFGZWSYDL,R2LAYGYWWKW3YG,RAG4DPQGRW30H,RY14T5VSHXOVL,R32YZCYBC5ZRV5,R1DMAEV6DQYUOD,RNR9AZJON6EHU,R2NUKH8120XBX1"/>
    <x v="291"/>
    <n v="4.2"/>
    <n v="69622"/>
    <x v="296"/>
    <x v="353"/>
    <x v="4"/>
  </r>
  <r>
    <x v="391"/>
    <x v="384"/>
    <x v="30"/>
    <x v="0"/>
    <x v="20"/>
    <x v="27"/>
    <s v="R3BGA0IR8XWNFF,R1Z9SVTENNC9JG,RE5OA1UZUJM9W,R285X2YEP7XRRW,R1ENCB49VUPLIC,R23RJUU2U87L75,RM2L3W83I8OIA,R6BV56BS9PVP9"/>
    <x v="292"/>
    <n v="4"/>
    <n v="3382"/>
    <x v="297"/>
    <x v="354"/>
    <x v="0"/>
  </r>
  <r>
    <x v="392"/>
    <x v="385"/>
    <x v="22"/>
    <x v="176"/>
    <x v="46"/>
    <x v="58"/>
    <s v="R33U0ERE0GVMNJ,R1CQTXZAM4625F,R1YR920UPA7YH0,ROOP0SB30EBY3,R32BCBNUXTRTEL,R11PB4N9WB3VCS,RQ5FP6ADSIS6O,R91WZEICT9YIM"/>
    <x v="293"/>
    <n v="4.3"/>
    <n v="140036"/>
    <x v="298"/>
    <x v="355"/>
    <x v="0"/>
  </r>
  <r>
    <x v="393"/>
    <x v="386"/>
    <x v="27"/>
    <x v="189"/>
    <x v="38"/>
    <x v="6"/>
    <s v="RLCW4ACH6TGM7,RS7QQ6IPVH0ZK,R1DN62U7XKE8ZR,R2OIY1BC4689L3,R1WK9XGOKLW4ZN,R2K4PQ80K8G5PO,R9R2RIKI1CO8Z,RHAN9P6JJBKA5"/>
    <x v="294"/>
    <n v="4.0999999999999996"/>
    <n v="8599"/>
    <x v="299"/>
    <x v="356"/>
    <x v="0"/>
  </r>
  <r>
    <x v="394"/>
    <x v="387"/>
    <x v="21"/>
    <x v="13"/>
    <x v="128"/>
    <x v="28"/>
    <s v="R2K5OD0MEEBTDL,RS1N6TNO33BOK,R6KWBGOKI1N9Y,R30SKUMYLSXXDN,R1EOYHZWCRSV7B,R13JBDK4SAAYFT,RJOU5K9ECNW7Y,R2APPRANV6IERZ"/>
    <x v="276"/>
    <n v="4.0999999999999996"/>
    <n v="18998"/>
    <x v="277"/>
    <x v="357"/>
    <x v="2"/>
  </r>
  <r>
    <x v="395"/>
    <x v="388"/>
    <x v="24"/>
    <x v="97"/>
    <x v="8"/>
    <x v="33"/>
    <s v="R2DD2M5YARW7R2,R2M9ZYNGGV1ZLN,RNWNTRNLSJWSB,R3BJBPNI2XP8HF,RI1FLXH6TFEAJ,R172WRCQLOW97V,R3721R2I1BFETF,R2DH3Z46FTCXQ8"/>
    <x v="269"/>
    <n v="4.0999999999999996"/>
    <n v="363713"/>
    <x v="270"/>
    <x v="321"/>
    <x v="1"/>
  </r>
  <r>
    <x v="396"/>
    <x v="389"/>
    <x v="21"/>
    <x v="13"/>
    <x v="19"/>
    <x v="77"/>
    <s v="R27MK332LTT5KS,R2TN6LNGD4FLYB,RVZJOLWLG5JZ9,R32Y3RXFGS0N8S,R1WG388SX6A8SS,R3FCO1GKVP9JHZ,REQQ0KOQUU7N5,RB48XNZD8P2Q4"/>
    <x v="282"/>
    <n v="4.0999999999999996"/>
    <n v="19252"/>
    <x v="286"/>
    <x v="358"/>
    <x v="2"/>
  </r>
  <r>
    <x v="397"/>
    <x v="390"/>
    <x v="19"/>
    <x v="183"/>
    <x v="129"/>
    <x v="13"/>
    <s v="R3LPK5GH31P4HW,R3E0GB12MWJZZX,R2CLET51I4B6OT,RHAXM6WBH7UXK,R192P7ADK9SGET,R1F57B71LOMGVR,R1TJUP2ZEUKJZF,R2QWZND34KWAUL"/>
    <x v="295"/>
    <n v="4.4000000000000004"/>
    <n v="73"/>
    <x v="300"/>
    <x v="359"/>
    <x v="4"/>
  </r>
  <r>
    <x v="5"/>
    <x v="5"/>
    <x v="0"/>
    <x v="4"/>
    <x v="5"/>
    <x v="5"/>
    <s v="R7S8ANNSDPR40,R3CLZFLHVJU26P,RFF7U7MPQFUGR,R1MV1NKC23DWPI,R11D3U0V2XKDKF,R1XN72FU6Q37IH,R18MP1KLUE18PC,RWGJNVEH5ZQME"/>
    <x v="296"/>
    <n v="3.9"/>
    <n v="24870"/>
    <x v="301"/>
    <x v="360"/>
    <x v="0"/>
  </r>
  <r>
    <x v="398"/>
    <x v="391"/>
    <x v="31"/>
    <x v="24"/>
    <x v="6"/>
    <x v="27"/>
    <s v="R2KLBZ0I1OK6U2,R38C18O8S9O2LM,R1PAUHTSKMIAIB,REREHUV2GTGYO,R2OJMVW8WOYD0M,R1S9ULEQ5XTNFO,R1Y6IA0PNODPA,RHMI8LH34RDXN"/>
    <x v="297"/>
    <n v="4.3"/>
    <n v="42641"/>
    <x v="302"/>
    <x v="361"/>
    <x v="1"/>
  </r>
  <r>
    <x v="399"/>
    <x v="392"/>
    <x v="24"/>
    <x v="190"/>
    <x v="74"/>
    <x v="20"/>
    <s v="RU8SZ6NFWFYV6,R1GQJT5423OND1,R2OJEFG3PL2ZVW,R31P2Q316FHLME,R1JH7M7L4615A2,R2851K7A34YYHT,R22I6M8QU55OWI,R2NCEGPNATUEXJ"/>
    <x v="298"/>
    <n v="4"/>
    <n v="4390"/>
    <x v="303"/>
    <x v="362"/>
    <x v="2"/>
  </r>
  <r>
    <x v="400"/>
    <x v="393"/>
    <x v="21"/>
    <x v="191"/>
    <x v="146"/>
    <x v="26"/>
    <s v="R128LZ0DN2NZBZ,R3LFQ7EDHZ6DKM,RUSJFUV64DPWM,RHNVN7WEES6ZV,R3LHNY1FJU5Z62,RYD25TMDIWVXF,R22G4CIX0JF8CT,R3KZ4E667WBY58"/>
    <x v="259"/>
    <n v="4.3"/>
    <n v="17415"/>
    <x v="261"/>
    <x v="363"/>
    <x v="2"/>
  </r>
  <r>
    <x v="401"/>
    <x v="394"/>
    <x v="32"/>
    <x v="24"/>
    <x v="8"/>
    <x v="2"/>
    <s v="R3TQ32UCRS81WR,R2QPXXMX0YH89H,R2NBUIKICW6ASD,R3KIQZ1W9FWK3P,R1R9QY3F8M6CXP,R2DNZV0AH311P1,R2ZAGKBTL8IEMI,RGMYTIRB3LWEA"/>
    <x v="299"/>
    <n v="4"/>
    <n v="1396"/>
    <x v="304"/>
    <x v="364"/>
    <x v="1"/>
  </r>
  <r>
    <x v="402"/>
    <x v="395"/>
    <x v="24"/>
    <x v="8"/>
    <x v="24"/>
    <x v="78"/>
    <s v="R2MHX3EGIJVMNQ,R1FHCHWONZZ0YJ,R216RLQKYB7TWS,R1LN12XSMIYTOW,R1TG4AO6RXHQNZ,R1FCJNCO47BBLU,REHOKLPMH5R8P,R34LHGI3NRQ0Y2"/>
    <x v="300"/>
    <n v="3.6"/>
    <n v="18202"/>
    <x v="305"/>
    <x v="365"/>
    <x v="0"/>
  </r>
  <r>
    <x v="403"/>
    <x v="396"/>
    <x v="21"/>
    <x v="192"/>
    <x v="124"/>
    <x v="35"/>
    <s v="R2K5OD0MEEBTDL,RS1N6TNO33BOK,R6KWBGOKI1N9Y,R30SKUMYLSXXDN,R1EOYHZWCRSV7B,R13JBDK4SAAYFT,RJOU5K9ECNW7Y,R2APPRANV6IERZ"/>
    <x v="276"/>
    <n v="4.0999999999999996"/>
    <n v="18998"/>
    <x v="277"/>
    <x v="366"/>
    <x v="2"/>
  </r>
  <r>
    <x v="404"/>
    <x v="397"/>
    <x v="21"/>
    <x v="193"/>
    <x v="147"/>
    <x v="79"/>
    <s v="RB90KDMXOCCPZ,R1OARKAJGLAKQ4,R1N33NHFCLHH1Z,R3JL5MHXQ8MCFN,R38ZGFRJN3GTNB,R1VN3PBKU8OEGA,R27ULMSJKIY5YD"/>
    <x v="301"/>
    <n v="4.2"/>
    <n v="11029"/>
    <x v="306"/>
    <x v="367"/>
    <x v="2"/>
  </r>
  <r>
    <x v="405"/>
    <x v="363"/>
    <x v="21"/>
    <x v="153"/>
    <x v="13"/>
    <x v="44"/>
    <s v="R36UIGIQWYOKT,RISUCL5YV9EZN"/>
    <x v="275"/>
    <n v="4.0999999999999996"/>
    <n v="22318"/>
    <x v="276"/>
    <x v="332"/>
    <x v="2"/>
  </r>
  <r>
    <x v="406"/>
    <x v="398"/>
    <x v="31"/>
    <x v="1"/>
    <x v="6"/>
    <x v="13"/>
    <s v="R34U56TMQL8B9J,R2SPWOVTNO9SQP,R1D39QP2DCGN5D,RP84GJ5M88XI,R16V2OB7NBKY0L,R22NOAMYT0PYEE,R1QAI2QLFV2ST1,RMXN9V3YLV8Q9"/>
    <x v="302"/>
    <n v="4.0999999999999996"/>
    <n v="1786"/>
    <x v="307"/>
    <x v="368"/>
    <x v="1"/>
  </r>
  <r>
    <x v="407"/>
    <x v="399"/>
    <x v="20"/>
    <x v="29"/>
    <x v="28"/>
    <x v="16"/>
    <s v="R83JPRO9V52P,R3UTU1ETF9YL12,RSOL1K3LF3E2I,R377A8K2HZUIKP,R34U15DVK45JC1,RAI2NHXM94X69,R3IW1BTNA6GQJ4,R1VS6ME7USZQ76"/>
    <x v="303"/>
    <n v="4"/>
    <n v="7222"/>
    <x v="308"/>
    <x v="369"/>
    <x v="0"/>
  </r>
  <r>
    <x v="408"/>
    <x v="400"/>
    <x v="23"/>
    <x v="69"/>
    <x v="28"/>
    <x v="71"/>
    <s v="R1BFOK13WV2QLM,R3H97FN1H50F7F,R1IY2IDRUJX5O5,R1N5UJPJ5YGBU5,R3BZ3W2KH0X1DQ,R3GPO2WYK6ABG,RCMFGYS1T27LL,R1D5OAMYO4526T"/>
    <x v="262"/>
    <n v="4"/>
    <n v="128311"/>
    <x v="264"/>
    <x v="314"/>
    <x v="0"/>
  </r>
  <r>
    <x v="409"/>
    <x v="401"/>
    <x v="24"/>
    <x v="23"/>
    <x v="135"/>
    <x v="29"/>
    <s v="R1Z1YO987IN6WA,RRW1QA494UE5V,R14EM7EM0MGBC5,RLPQ6DDNYDH9F,R1NX8T5TN04CZ1,R135SE2MJDL8AY,R2GLOHTJX5OYOQ,R3TYVHL507XB76"/>
    <x v="304"/>
    <n v="3.5"/>
    <n v="83996"/>
    <x v="309"/>
    <x v="370"/>
    <x v="0"/>
  </r>
  <r>
    <x v="410"/>
    <x v="402"/>
    <x v="22"/>
    <x v="23"/>
    <x v="2"/>
    <x v="45"/>
    <s v="R33U0ERE0GVMNJ,R1CQTXZAM4625F,R1YR920UPA7YH0,ROOP0SB30EBY3,R32BCBNUXTRTEL,R11PB4N9WB3VCS,RQ5FP6ADSIS6O,R91WZEICT9YIM"/>
    <x v="293"/>
    <n v="4.3"/>
    <n v="140036"/>
    <x v="298"/>
    <x v="371"/>
    <x v="0"/>
  </r>
  <r>
    <x v="411"/>
    <x v="403"/>
    <x v="20"/>
    <x v="166"/>
    <x v="79"/>
    <x v="28"/>
    <s v="R3C219XKJW9GI2,R7KGIU29C0TLL,R3S0UMZSM6FNWM,R3MODCWX8MEIFI,RGLPAU9M85OBG,RBOERVXC2919N,R1EYK2W81FR1YN,R2QUFMWF2JX8KR"/>
    <x v="305"/>
    <n v="4.0999999999999996"/>
    <n v="18678"/>
    <x v="310"/>
    <x v="372"/>
    <x v="0"/>
  </r>
  <r>
    <x v="6"/>
    <x v="6"/>
    <x v="0"/>
    <x v="5"/>
    <x v="6"/>
    <x v="6"/>
    <s v="R8E73K2KWJRDS,RSD0JTIIWQQL8,R64CRSTE9SLW1,R2FRTNIIUFJE1F,RWGNX3W7UOJ7W,R32TYHHODHTF5D,RQL9ZMQUTY7P2,R280XJ5VZUBOXV"/>
    <x v="6"/>
    <n v="4.0999999999999996"/>
    <n v="15189"/>
    <x v="311"/>
    <x v="373"/>
    <x v="1"/>
  </r>
  <r>
    <x v="412"/>
    <x v="404"/>
    <x v="21"/>
    <x v="192"/>
    <x v="124"/>
    <x v="35"/>
    <s v="R2K5OD0MEEBTDL,RS1N6TNO33BOK,R6KWBGOKI1N9Y,R30SKUMYLSXXDN,R1EOYHZWCRSV7B,R13JBDK4SAAYFT,RJOU5K9ECNW7Y,R2APPRANV6IERZ"/>
    <x v="276"/>
    <n v="4.0999999999999996"/>
    <n v="18998"/>
    <x v="277"/>
    <x v="366"/>
    <x v="2"/>
  </r>
  <r>
    <x v="413"/>
    <x v="405"/>
    <x v="19"/>
    <x v="194"/>
    <x v="130"/>
    <x v="33"/>
    <s v="R1ZQQKZCCG4KD2,R1OHAWNCB4K26S,R1A7EDRAMKIXJ6,R2H3UO33625F4U,R3UX0I4P6QYZDT,R2WBZ23WWYQWIS,R2VDCJG8SCEN6I,R1NEXD5T49KYP9"/>
    <x v="306"/>
    <n v="4.0999999999999996"/>
    <n v="48449"/>
    <x v="312"/>
    <x v="374"/>
    <x v="4"/>
  </r>
  <r>
    <x v="414"/>
    <x v="406"/>
    <x v="19"/>
    <x v="168"/>
    <x v="130"/>
    <x v="43"/>
    <s v="R3EKLFGQGV02SG,R23WEMNZK46UV3,R1G2C7XV8CAM7W,R1O1T0NB6M5CU4,RY95PJLUIT03E,R2HMI9LDLJ1S2Y,R216CF66UYJR2A,R1XD0A6A2KGJZ6"/>
    <x v="256"/>
    <n v="3.8"/>
    <n v="17831"/>
    <x v="258"/>
    <x v="308"/>
    <x v="4"/>
  </r>
  <r>
    <x v="7"/>
    <x v="7"/>
    <x v="0"/>
    <x v="6"/>
    <x v="7"/>
    <x v="7"/>
    <s v="R2X090D1YHACKR,R32ZCIH9AFNJ60,R3N57EVVG0EHAF,R3QWLE8JHROKC1,R2VTSDOOUTSQ5X,R3E6FZ75Q074KH,R1SYBQLTPFCW20,RYQT96J8HPIXE"/>
    <x v="7"/>
    <n v="4.3"/>
    <n v="30411"/>
    <x v="7"/>
    <x v="7"/>
    <x v="1"/>
  </r>
  <r>
    <x v="9"/>
    <x v="9"/>
    <x v="0"/>
    <x v="1"/>
    <x v="7"/>
    <x v="9"/>
    <s v="RGIQEG07R9HS2,R1SMWZQ86XIN8U,R2J3Y1WL29GWDE,RYGGS0M09S3KY,R17KQRUTAN5DKS,R3AAQGS6HP2QUK,R1HDNOG6TO2CCA,R3PHKXYA5AFEOU"/>
    <x v="1"/>
    <n v="4"/>
    <n v="43994"/>
    <x v="1"/>
    <x v="9"/>
    <x v="1"/>
  </r>
  <r>
    <x v="415"/>
    <x v="407"/>
    <x v="27"/>
    <x v="37"/>
    <x v="8"/>
    <x v="31"/>
    <s v="RWVCDTLWJRC3M,R3MJ0JMWK80XK8,R9ZFKUH0FBRMX,R21NL80UATYBKB,R1CUCX33DRNLV3,R2FI0QR1J4J704,R3RKJLBB11FNIO,R25C9QT8WYDZG9"/>
    <x v="307"/>
    <n v="4.2"/>
    <n v="1315"/>
    <x v="313"/>
    <x v="375"/>
    <x v="1"/>
  </r>
  <r>
    <x v="416"/>
    <x v="387"/>
    <x v="21"/>
    <x v="13"/>
    <x v="128"/>
    <x v="28"/>
    <s v="R2K5OD0MEEBTDL,RS1N6TNO33BOK,R6KWBGOKI1N9Y,R30SKUMYLSXXDN,R1EOYHZWCRSV7B,R13JBDK4SAAYFT,RJOU5K9ECNW7Y,R2APPRANV6IERZ"/>
    <x v="276"/>
    <n v="4.0999999999999996"/>
    <n v="18998"/>
    <x v="277"/>
    <x v="357"/>
    <x v="2"/>
  </r>
  <r>
    <x v="417"/>
    <x v="408"/>
    <x v="33"/>
    <x v="141"/>
    <x v="7"/>
    <x v="13"/>
    <s v="R10KEMT1N336ZD,RL01KZO95GX4F,R1Q721FI3A7XLK,R34MTIAB8IHAI,R1LG1DNA516T7L,RFH8DR3A2O8BG,RFA922H587JFN,R10BFD806POSOX"/>
    <x v="308"/>
    <n v="4.0999999999999996"/>
    <n v="5999"/>
    <x v="314"/>
    <x v="376"/>
    <x v="1"/>
  </r>
  <r>
    <x v="418"/>
    <x v="409"/>
    <x v="21"/>
    <x v="180"/>
    <x v="137"/>
    <x v="28"/>
    <s v="R1GQJYYLCFOXJ8,ROASRYCFUFCK0,R1M63KP70YH4TU,RV26OEPPLTVTZ,RAS4252SOW901,R1EQV38U53I993,RD4X602L8KNNS"/>
    <x v="309"/>
    <n v="4.0999999999999996"/>
    <n v="50772"/>
    <x v="315"/>
    <x v="377"/>
    <x v="2"/>
  </r>
  <r>
    <x v="10"/>
    <x v="10"/>
    <x v="0"/>
    <x v="3"/>
    <x v="9"/>
    <x v="10"/>
    <s v="R11MQS7WD9C3I0,R2AKH69XQY8BY4,R8GBOLYUN5UP6,R1AYVO4R25KJTA,R1HT6XM787V7FV,R339XJL1GMKHA3,R175VFSB2A32HG,R35T9LXYBSP09G"/>
    <x v="9"/>
    <n v="4.3"/>
    <n v="13391"/>
    <x v="9"/>
    <x v="10"/>
    <x v="1"/>
  </r>
  <r>
    <x v="419"/>
    <x v="410"/>
    <x v="21"/>
    <x v="195"/>
    <x v="148"/>
    <x v="47"/>
    <s v="R1S5FUVJK5BDKV,R10T102N4IHERO,R1QALRWVTEDXMH,R25MVXUNZDKPIY,RJ0CS41K876BR,RX87956266XU,R1HLEVV8WMVM3R,R1UBTZ9MAS7G8V"/>
    <x v="287"/>
    <n v="3.9"/>
    <n v="25824"/>
    <x v="291"/>
    <x v="378"/>
    <x v="2"/>
  </r>
  <r>
    <x v="420"/>
    <x v="411"/>
    <x v="27"/>
    <x v="14"/>
    <x v="149"/>
    <x v="33"/>
    <s v="R1DSLJ58BW45MG,RZF2IS7TK6MF4,RLAJSE9228SAA,RHZFWFPW57PEH,R5V3SEBXEYTV9,R3QW79LOKH6EDA,R15LLZLNGUHHTJ,R2NS5ZCYJFF5KE"/>
    <x v="310"/>
    <n v="4"/>
    <n v="14404"/>
    <x v="316"/>
    <x v="379"/>
    <x v="1"/>
  </r>
  <r>
    <x v="421"/>
    <x v="412"/>
    <x v="27"/>
    <x v="24"/>
    <x v="150"/>
    <x v="21"/>
    <s v="R3MQME1SHOPH91,R2NP5Z355ZHRS5,R31UEUZ7SSSMWI,R12LCASDHZOB5X,RLBAK5CT8NA03,R3RU9Y16IO9WEC,RWDHPQP1486KE,R38QX86OPW8QSV"/>
    <x v="311"/>
    <n v="4.5"/>
    <n v="11339"/>
    <x v="317"/>
    <x v="380"/>
    <x v="1"/>
  </r>
  <r>
    <x v="422"/>
    <x v="413"/>
    <x v="26"/>
    <x v="76"/>
    <x v="20"/>
    <x v="60"/>
    <s v="R1P673FG5GG9AO,R3ROYQ6BV3RM5T,R3ETCBWLMH5U7J,RL03M79RJEZYY,R38671IDIYF3KV,R20KDGMHU5A66W,R1H428OSIRK1PP,RC0FSCHN4TB9A"/>
    <x v="312"/>
    <n v="4"/>
    <n v="3626"/>
    <x v="318"/>
    <x v="381"/>
    <x v="0"/>
  </r>
  <r>
    <x v="423"/>
    <x v="414"/>
    <x v="22"/>
    <x v="179"/>
    <x v="75"/>
    <x v="36"/>
    <s v="RPA8V1051ERUL,R2M7ENP70GK5P4,R3PA1IDUY9QNC8,R1QVT2JWXS2Y8Q,R2D2Z6QVL2FXNO,R2W3Y5HX9WED9J,R2TUAIDPW255N6,RWLGI93AXFKRD"/>
    <x v="313"/>
    <n v="4"/>
    <n v="32625"/>
    <x v="319"/>
    <x v="382"/>
    <x v="0"/>
  </r>
  <r>
    <x v="424"/>
    <x v="415"/>
    <x v="21"/>
    <x v="185"/>
    <x v="138"/>
    <x v="55"/>
    <s v="R27MK332LTT5KS,R2TN6LNGD4FLYB,RVZJOLWLG5JZ9,R32Y3RXFGS0N8S,R1WG388SX6A8SS,R3FCO1GKVP9JHZ,REQQ0KOQUU7N5,RB48XNZD8P2Q4"/>
    <x v="282"/>
    <n v="4.0999999999999996"/>
    <n v="19252"/>
    <x v="286"/>
    <x v="383"/>
    <x v="2"/>
  </r>
  <r>
    <x v="425"/>
    <x v="416"/>
    <x v="21"/>
    <x v="185"/>
    <x v="110"/>
    <x v="75"/>
    <s v="R27MK332LTT5KS,R2TN6LNGD4FLYB,RVZJOLWLG5JZ9,R32Y3RXFGS0N8S,R1WG388SX6A8SS,R3FCO1GKVP9JHZ,REQQ0KOQUU7N5,RB48XNZD8P2Q4"/>
    <x v="282"/>
    <n v="4.0999999999999996"/>
    <n v="19252"/>
    <x v="286"/>
    <x v="341"/>
    <x v="2"/>
  </r>
  <r>
    <x v="426"/>
    <x v="417"/>
    <x v="21"/>
    <x v="196"/>
    <x v="132"/>
    <x v="73"/>
    <s v="R1S5FUVJK5BDKV,R10T102N4IHERO,R1QALRWVTEDXMH,R25MVXUNZDKPIY,RJ0CS41K876BR,RX87956266XU,R1HLEVV8WMVM3R,R1UBTZ9MAS7G8V"/>
    <x v="287"/>
    <n v="3.9"/>
    <n v="25824"/>
    <x v="291"/>
    <x v="384"/>
    <x v="2"/>
  </r>
  <r>
    <x v="427"/>
    <x v="418"/>
    <x v="24"/>
    <x v="23"/>
    <x v="93"/>
    <x v="13"/>
    <s v="R2WQHYFXQ5BCCA,R3BU0MFK2ORFS6,R2A3HU0CB8SUQ4,R28DOVGVW1QZXZ,R26XU8W37JQI55,R2S12HQMGEON44,R2NVYGBTVG3FJR,R3VG49O0264FQ9"/>
    <x v="314"/>
    <n v="4.0999999999999996"/>
    <n v="161679"/>
    <x v="320"/>
    <x v="385"/>
    <x v="0"/>
  </r>
  <r>
    <x v="428"/>
    <x v="419"/>
    <x v="31"/>
    <x v="197"/>
    <x v="3"/>
    <x v="74"/>
    <s v="R23YK9FCYDZ8D5,R2FHT8TJPYXUVB,R2775SLGU24T7V,R3M6CEWXVKNB4E,R17T0PBEN71P6E,R4P7D5FJZ86K4,R3V035V0E672U2,R331A15NMMC2WR"/>
    <x v="315"/>
    <n v="4.0999999999999996"/>
    <n v="16685"/>
    <x v="321"/>
    <x v="386"/>
    <x v="1"/>
  </r>
  <r>
    <x v="429"/>
    <x v="420"/>
    <x v="21"/>
    <x v="198"/>
    <x v="136"/>
    <x v="80"/>
    <s v="R36T09OX35WPH0,R1SPKNBAZ5I7N1,R2H32V6C3AL47P,R3V0GQV599E046,R1K3DKKD38K4YV,R3GLFGKDB9OSU6,R19K03O5BUU15B,R3LHO7E66T27P9"/>
    <x v="316"/>
    <n v="4"/>
    <n v="30907"/>
    <x v="322"/>
    <x v="387"/>
    <x v="4"/>
  </r>
  <r>
    <x v="430"/>
    <x v="421"/>
    <x v="20"/>
    <x v="176"/>
    <x v="32"/>
    <x v="61"/>
    <s v="R31BXRU0GAOB26,R120Q9PAHZEIEM,R3MSIMI8U7QZXJ,R3MLNPNLSYH11T,R339F0FNSVUUP1,R1X6T4WG7148OB,R1Y9VHIT18ERYP,R32RBHMK1ESFTN"/>
    <x v="257"/>
    <n v="4.3"/>
    <n v="178912"/>
    <x v="259"/>
    <x v="309"/>
    <x v="0"/>
  </r>
  <r>
    <x v="431"/>
    <x v="422"/>
    <x v="23"/>
    <x v="199"/>
    <x v="87"/>
    <x v="47"/>
    <s v="R1BFOK13WV2QLM,R3H97FN1H50F7F,R1IY2IDRUJX5O5,R1N5UJPJ5YGBU5,R3BZ3W2KH0X1DQ,R3GPO2WYK6ABG,RCMFGYS1T27LL,R1D5OAMYO4526T"/>
    <x v="262"/>
    <n v="4"/>
    <n v="128311"/>
    <x v="264"/>
    <x v="388"/>
    <x v="0"/>
  </r>
  <r>
    <x v="432"/>
    <x v="423"/>
    <x v="21"/>
    <x v="13"/>
    <x v="19"/>
    <x v="77"/>
    <s v="R27MK332LTT5KS,R2TN6LNGD4FLYB,RVZJOLWLG5JZ9,R32Y3RXFGS0N8S,R1WG388SX6A8SS,R3FCO1GKVP9JHZ,REQQ0KOQUU7N5,RB48XNZD8P2Q4"/>
    <x v="282"/>
    <n v="4.0999999999999996"/>
    <n v="19252"/>
    <x v="286"/>
    <x v="358"/>
    <x v="2"/>
  </r>
  <r>
    <x v="11"/>
    <x v="11"/>
    <x v="0"/>
    <x v="8"/>
    <x v="10"/>
    <x v="11"/>
    <s v="R3EEUZKKK9J36I,R3HJVYCLYOY554,REDECAZ7AMPQC,R1CLH2ULIVG5U3,R2DMKIBGFKBD6R,RC89B5IAJUTR5,R3B3DDON5FH8DS,R13WAEJDI5RS36"/>
    <x v="3"/>
    <n v="4.2"/>
    <n v="94364"/>
    <x v="294"/>
    <x v="389"/>
    <x v="1"/>
  </r>
  <r>
    <x v="433"/>
    <x v="424"/>
    <x v="20"/>
    <x v="29"/>
    <x v="28"/>
    <x v="16"/>
    <s v="R83JPRO9V52P,R3UTU1ETF9YL12,RSOL1K3LF3E2I,R377A8K2HZUIKP,R34U15DVK45JC1,RAI2NHXM94X69,R3IW1BTNA6GQJ4,R1VS6ME7USZQ76"/>
    <x v="303"/>
    <n v="4"/>
    <n v="7222"/>
    <x v="308"/>
    <x v="369"/>
    <x v="0"/>
  </r>
  <r>
    <x v="434"/>
    <x v="425"/>
    <x v="21"/>
    <x v="180"/>
    <x v="137"/>
    <x v="28"/>
    <s v="R2K5OD0MEEBTDL,RS1N6TNO33BOK,R6KWBGOKI1N9Y,R30SKUMYLSXXDN,R1EOYHZWCRSV7B,R13JBDK4SAAYFT,RJOU5K9ECNW7Y,R2APPRANV6IERZ"/>
    <x v="276"/>
    <n v="4.0999999999999996"/>
    <n v="18998"/>
    <x v="277"/>
    <x v="330"/>
    <x v="2"/>
  </r>
  <r>
    <x v="435"/>
    <x v="426"/>
    <x v="21"/>
    <x v="87"/>
    <x v="144"/>
    <x v="55"/>
    <s v="R2P0CRDHOMUX,R1JGV8KAD50B2H,R3TYY9FVH4FCHC,R1QB481QG82BJO,R3C5I5PQSUB7L,RPNGVTBER1EP8,RTD8NH880GNXH,R3H70A536HFEGG"/>
    <x v="286"/>
    <n v="4.2"/>
    <n v="32916"/>
    <x v="290"/>
    <x v="346"/>
    <x v="2"/>
  </r>
  <r>
    <x v="436"/>
    <x v="427"/>
    <x v="34"/>
    <x v="29"/>
    <x v="151"/>
    <x v="46"/>
    <s v="RE1RVB3YIBPKD,R41RLIIPI7UUH,R232FT7DXDWX1C,R1V3MB7YGA2UND,R2TELVLYX3JH8E,RKUQAQZUBEG5P,R14GNLBYKUA03S,R3KGBGD8RQ7BH7"/>
    <x v="317"/>
    <n v="4.5999999999999996"/>
    <n v="26603"/>
    <x v="323"/>
    <x v="390"/>
    <x v="0"/>
  </r>
  <r>
    <x v="437"/>
    <x v="428"/>
    <x v="19"/>
    <x v="44"/>
    <x v="95"/>
    <x v="45"/>
    <s v="R1NARG7VJ59AD3,R6BEKBJDZAEX5,R36J5LRZNMMZXL,R2AHCTVOGP0T6P,R3HDBTGLJJ34YO,R2Q8HE3RM7HW5L,R1K6IPHKQQ03AJ,ROANI9ZPECRM0"/>
    <x v="318"/>
    <n v="4"/>
    <n v="67950"/>
    <x v="324"/>
    <x v="391"/>
    <x v="0"/>
  </r>
  <r>
    <x v="438"/>
    <x v="429"/>
    <x v="23"/>
    <x v="199"/>
    <x v="87"/>
    <x v="47"/>
    <s v="R1BFOK13WV2QLM,R3H97FN1H50F7F,R1IY2IDRUJX5O5,R1N5UJPJ5YGBU5,R3BZ3W2KH0X1DQ,R3GPO2WYK6ABG,RCMFGYS1T27LL,R1D5OAMYO4526T"/>
    <x v="262"/>
    <n v="4"/>
    <n v="128311"/>
    <x v="264"/>
    <x v="388"/>
    <x v="0"/>
  </r>
  <r>
    <x v="439"/>
    <x v="430"/>
    <x v="21"/>
    <x v="195"/>
    <x v="152"/>
    <x v="77"/>
    <s v="RJYLPPJ0FGP7W,R2FID5PFZZFEMW,R358SS960NFBLL,R3V2BSMUA81YBR,R11VQG0J80EBFL,R3ULSAT0BPNPG4,R2XXGJP0K25QJZ,R2PQ51W8C26K8S"/>
    <x v="319"/>
    <n v="4.3"/>
    <n v="9499"/>
    <x v="325"/>
    <x v="392"/>
    <x v="2"/>
  </r>
  <r>
    <x v="440"/>
    <x v="431"/>
    <x v="27"/>
    <x v="29"/>
    <x v="20"/>
    <x v="8"/>
    <s v="RM0S8X7RALDXR,R2118P20L5XNMT,RRO90ETYUURUA,R323P80OW5K9CY,RXQMN1M04TM6F,RZFKWWARTVKAF,R8H5BG1FDKRSA,R3J9SJCJGPDO4E"/>
    <x v="320"/>
    <n v="4.3"/>
    <n v="1777"/>
    <x v="326"/>
    <x v="393"/>
    <x v="0"/>
  </r>
  <r>
    <x v="441"/>
    <x v="432"/>
    <x v="21"/>
    <x v="200"/>
    <x v="74"/>
    <x v="47"/>
    <s v="RFPSJKWNCQAO2,R14L1ELN40CL68,R26SGRT511UO9Y,R2RPCNJXQJS739,R15CXRO9889JGL,RYUKIJ43LG4RC,RUHO80MJ5NV8O,R20IACRIZKZAQF"/>
    <x v="321"/>
    <n v="4.2"/>
    <n v="58506"/>
    <x v="327"/>
    <x v="394"/>
    <x v="2"/>
  </r>
  <r>
    <x v="442"/>
    <x v="433"/>
    <x v="21"/>
    <x v="201"/>
    <x v="14"/>
    <x v="75"/>
    <s v="R2ZQ3KNS6ADZKG,R3OMNNV6IXSOCS,R37Z2W6UYIVLBR,RRI2HSPM9BYXP,R18PVOQF41S4PH,R1WINQHG1SD7FW,R39GPO64XUXZMW,RYLBN0DAJU4SZ"/>
    <x v="278"/>
    <n v="4"/>
    <n v="21350"/>
    <x v="279"/>
    <x v="395"/>
    <x v="2"/>
  </r>
  <r>
    <x v="13"/>
    <x v="13"/>
    <x v="0"/>
    <x v="10"/>
    <x v="12"/>
    <x v="4"/>
    <s v="R1QETDIPRCX4S0,RARQYQ8POOFA9,R952F931MCOR5,R3LLDHV3WXED9C,R282YHZ5A4GMY4,R34W3B1C7RP98Q,R1467F9VL3DLSY,R3KLQRR1UM44JG"/>
    <x v="11"/>
    <n v="4.2"/>
    <n v="2263"/>
    <x v="328"/>
    <x v="396"/>
    <x v="1"/>
  </r>
  <r>
    <x v="443"/>
    <x v="434"/>
    <x v="23"/>
    <x v="92"/>
    <x v="153"/>
    <x v="81"/>
    <s v="R27C4TPKHXYBRU,R1WGISGIIXAU1B,R2WFSJJW04UWJ8,R2QYC49E7WPALL,R1URJDO4NTW2ML,R3D6T949ZTO02J,RL8X7H598LEE4,RB0LBG619UMSN"/>
    <x v="322"/>
    <n v="4"/>
    <n v="9378"/>
    <x v="20"/>
    <x v="397"/>
    <x v="0"/>
  </r>
  <r>
    <x v="14"/>
    <x v="14"/>
    <x v="0"/>
    <x v="11"/>
    <x v="4"/>
    <x v="13"/>
    <s v="R20XIOU25HEX80,R2X55FA2EEUEYM,R393Z224NBTDLN,R3Q4ZCHWSAQD5B,R1AE3A4NSVM9SC,R2U1YAAZE07I1V,R36NVL58WQ7D64,R1E7GPZ569TBIZ"/>
    <x v="12"/>
    <n v="4.0999999999999996"/>
    <n v="4768"/>
    <x v="12"/>
    <x v="14"/>
    <x v="1"/>
  </r>
  <r>
    <x v="444"/>
    <x v="435"/>
    <x v="19"/>
    <x v="72"/>
    <x v="133"/>
    <x v="72"/>
    <s v="R2CU03OULJTK2A,R1SHVTKMHHOREL,R16MDWVEULVTGY,R24VBI0XML9AS5,RO1WU1XMSF20C,R17U7AO7GNBOX8,R2HES1EME0OXU4,RWYRMRDBVWYUO"/>
    <x v="263"/>
    <n v="3.9"/>
    <n v="21796"/>
    <x v="265"/>
    <x v="315"/>
    <x v="4"/>
  </r>
  <r>
    <x v="445"/>
    <x v="436"/>
    <x v="19"/>
    <x v="168"/>
    <x v="130"/>
    <x v="43"/>
    <s v="R3EKLFGQGV02SG,R23WEMNZK46UV3,R1G2C7XV8CAM7W,R1O1T0NB6M5CU4,RY95PJLUIT03E,R2HMI9LDLJ1S2Y,R216CF66UYJR2A,R1XD0A6A2KGJZ6"/>
    <x v="256"/>
    <n v="3.8"/>
    <n v="17833"/>
    <x v="329"/>
    <x v="398"/>
    <x v="4"/>
  </r>
  <r>
    <x v="446"/>
    <x v="437"/>
    <x v="34"/>
    <x v="29"/>
    <x v="151"/>
    <x v="46"/>
    <s v="R13CIOIUD1D8UM,R17AIJTSM1FUNS,R3AJ1T3JVA8O9V,R2LC5ETGN1KHH8,RXGY54C9GN1LV,RNCM6E4OW05E,RT2KK4EHU66TM,R2O3QIKNY5DF3X"/>
    <x v="323"/>
    <n v="4.7"/>
    <n v="7779"/>
    <x v="330"/>
    <x v="399"/>
    <x v="0"/>
  </r>
  <r>
    <x v="447"/>
    <x v="438"/>
    <x v="35"/>
    <x v="202"/>
    <x v="143"/>
    <x v="6"/>
    <s v="R1DVF8WQYO780,R2B57KUCWYWDKX,R387VL6JFWOGER,R1OI6WSW06GR1S,R35O9XKPNRSYBT,R18TBS4UYVK90T,R2Y87EUNNJCKL7,R3KEMD6RG0SKOI"/>
    <x v="324"/>
    <n v="4.3"/>
    <n v="17129"/>
    <x v="331"/>
    <x v="400"/>
    <x v="4"/>
  </r>
  <r>
    <x v="448"/>
    <x v="439"/>
    <x v="25"/>
    <x v="203"/>
    <x v="3"/>
    <x v="50"/>
    <s v="R17AITIJSUGQPX,R2HIE7XFOYE3GL,R3E5Z7FQ1S0QX4,R285YUOW07EVMO,R3V4MXWG0YPF9R,R34N3UV1B4LL6W,R16JFD8JNYYTIE,R3G5PHC3VUAXU8"/>
    <x v="325"/>
    <n v="4.2"/>
    <n v="4969"/>
    <x v="332"/>
    <x v="401"/>
    <x v="1"/>
  </r>
  <r>
    <x v="449"/>
    <x v="440"/>
    <x v="19"/>
    <x v="194"/>
    <x v="130"/>
    <x v="33"/>
    <s v="R2IIY08QX4SR46,R267DLLCKGD15M,R31P4MQH7YLP4I,R42A5QTEMPPGQ,RHE6HF6ZA5R2W,R1YAD59EAWIPJS,RYH2UHSWNFEWJ,R23524DWSS2QQ3"/>
    <x v="326"/>
    <n v="4.0999999999999996"/>
    <n v="154"/>
    <x v="333"/>
    <x v="402"/>
    <x v="4"/>
  </r>
  <r>
    <x v="450"/>
    <x v="441"/>
    <x v="19"/>
    <x v="69"/>
    <x v="143"/>
    <x v="38"/>
    <s v="RZ7HZPPMZP6NJ,R3UU1TR7386E57,R3IX0H9MIZUJNR,R14GI2JBIZGJ61,R1U84J3FQUIM6L,R2ENIZDLLQ21KM,R2XNZ6AHVRFG25,R1JHP7LI8PMNM"/>
    <x v="327"/>
    <n v="3.3"/>
    <n v="4415"/>
    <x v="334"/>
    <x v="403"/>
    <x v="4"/>
  </r>
  <r>
    <x v="15"/>
    <x v="15"/>
    <x v="0"/>
    <x v="12"/>
    <x v="4"/>
    <x v="14"/>
    <s v="R2JPQNKCOE10UK,RQI80JG2WZXNF,R2LYZ4CUWPMUJN,R1ZBD2ZB2ZYEWX,R2ITEDC9KOCY3N,R1115HIQP3BKKJ,R31OMS6DNMI7M,R2DCFXQMUNO93L"/>
    <x v="13"/>
    <n v="4.4000000000000004"/>
    <n v="18757"/>
    <x v="13"/>
    <x v="15"/>
    <x v="1"/>
  </r>
  <r>
    <x v="451"/>
    <x v="442"/>
    <x v="21"/>
    <x v="182"/>
    <x v="144"/>
    <x v="73"/>
    <s v="R2ZQ3KNS6ADZKG,R3OMNNV6IXSOCS,R37Z2W6UYIVLBR,RRI2HSPM9BYXP,R18PVOQF41S4PH,R1WINQHG1SD7FW,R39GPO64XUXZMW,RYLBN0DAJU4SZ"/>
    <x v="278"/>
    <n v="4"/>
    <n v="21350"/>
    <x v="279"/>
    <x v="404"/>
    <x v="2"/>
  </r>
  <r>
    <x v="452"/>
    <x v="443"/>
    <x v="24"/>
    <x v="7"/>
    <x v="6"/>
    <x v="26"/>
    <s v="R10FUJSCR3VYHY,R2Y8B5LQ5HLACQ,R3BC8GS9GGMBTI,R2BO0XUUDY4ZA3,RN23FCU4EP3F3,RDGNXFM923PG4,R26PGAI8JKY8XB,R381CGOL80J2QM"/>
    <x v="328"/>
    <n v="4.2"/>
    <n v="31539"/>
    <x v="335"/>
    <x v="405"/>
    <x v="1"/>
  </r>
  <r>
    <x v="20"/>
    <x v="20"/>
    <x v="0"/>
    <x v="16"/>
    <x v="15"/>
    <x v="18"/>
    <s v="R12D1BZF9MU8TN,R32MNCWO5LGFCG,RZU3UK8OZKD6X,R3BSTKR3JUW6GY,R1ARVYPXS4XPB7,R1V6GDYE2IBX8O,R28EG2PXZTJL90,R2SQNU7OIOOLHT"/>
    <x v="17"/>
    <n v="4.5"/>
    <n v="815"/>
    <x v="17"/>
    <x v="20"/>
    <x v="0"/>
  </r>
  <r>
    <x v="453"/>
    <x v="444"/>
    <x v="34"/>
    <x v="29"/>
    <x v="151"/>
    <x v="46"/>
    <s v="R3C2WT83DOSL8U,R1GKC3NL9J667A,R2EQZSSQHG60ET,R1AA3R2AQC9MOM,R3IF70MWH0IS69,RQRALTGTHS809,R3128T0PG1V9CH,R1MUW41R427BHI"/>
    <x v="329"/>
    <n v="4.5999999999999996"/>
    <n v="6129"/>
    <x v="336"/>
    <x v="406"/>
    <x v="0"/>
  </r>
  <r>
    <x v="454"/>
    <x v="445"/>
    <x v="21"/>
    <x v="162"/>
    <x v="154"/>
    <x v="47"/>
    <s v="R2RDC6R09NZ0TZ,R16LV4RNJLN09N,R3RKDGFWWFXK6U,R25FVBLAFKIAJU,R34P8ODO8FUBK6,RWO7FXQAVPEXH,R1Y7NG3L23T92Q,R2ESL9C3ALANVE"/>
    <x v="265"/>
    <n v="4.2"/>
    <n v="284"/>
    <x v="101"/>
    <x v="407"/>
    <x v="2"/>
  </r>
  <r>
    <x v="17"/>
    <x v="17"/>
    <x v="0"/>
    <x v="14"/>
    <x v="4"/>
    <x v="16"/>
    <s v="RGIQEG07R9HS2,R1SMWZQ86XIN8U,R2J3Y1WL29GWDE,RYGGS0M09S3KY,R17KQRUTAN5DKS,R3AAQGS6HP2QUK,R1HDNOG6TO2CCA,R3PHKXYA5AFEOU"/>
    <x v="1"/>
    <n v="4"/>
    <n v="43994"/>
    <x v="1"/>
    <x v="17"/>
    <x v="1"/>
  </r>
  <r>
    <x v="455"/>
    <x v="446"/>
    <x v="36"/>
    <x v="204"/>
    <x v="8"/>
    <x v="43"/>
    <s v="R2U10LYYC10P7G,R247ATLN4EWIZW,R1MPFKYPRMO5YT,R1XY9CHD5RF3GK,RN7COQSQK4VHG,R77IUN9DGACP3,R1UEW20K7UFQ57,R1R38EQG1H6453"/>
    <x v="330"/>
    <n v="3.7"/>
    <n v="3234"/>
    <x v="337"/>
    <x v="408"/>
    <x v="1"/>
  </r>
  <r>
    <x v="18"/>
    <x v="18"/>
    <x v="0"/>
    <x v="1"/>
    <x v="6"/>
    <x v="13"/>
    <s v="R2BP8Y5OJXKJLF,R218813TNRHNSY,R3VIKEVJ5DBF5G,R2PQNCTR8TQCT4,R3FI11UEJC9ZOJ,R3ULCCZZHBNLA4,RELIQ4H7CYX2Q,R34K4FWTB5W7AY"/>
    <x v="331"/>
    <n v="4.0999999999999996"/>
    <n v="13045"/>
    <x v="15"/>
    <x v="18"/>
    <x v="1"/>
  </r>
  <r>
    <x v="456"/>
    <x v="447"/>
    <x v="21"/>
    <x v="170"/>
    <x v="136"/>
    <x v="71"/>
    <s v="RCP907FSHW2CI,R2XSNFIDSF8IL4,R2JB9PO5MV9LER,R1WOXRK1I1XUD1,R2R7NPFFHBHV2M,R209MH0VOGQ7EF,R276N47ZR7TWCM,RFYYONBM15HX5"/>
    <x v="279"/>
    <n v="4.0999999999999996"/>
    <n v="313832"/>
    <x v="338"/>
    <x v="409"/>
    <x v="4"/>
  </r>
  <r>
    <x v="457"/>
    <x v="448"/>
    <x v="19"/>
    <x v="194"/>
    <x v="129"/>
    <x v="20"/>
    <s v="R1AIQQLE21YDXS,R26ABOIUJ8UXJ7,R93L2MCBC4Y90,R2GDAM50Z413JN,R16TI1N60Q41BB,R1UEYEMD03OA5C,R16D88E4TNGL3M,R1WSNRYZ7VK0KB"/>
    <x v="332"/>
    <n v="4.2"/>
    <n v="20879"/>
    <x v="339"/>
    <x v="410"/>
    <x v="4"/>
  </r>
  <r>
    <x v="458"/>
    <x v="449"/>
    <x v="37"/>
    <x v="17"/>
    <x v="38"/>
    <x v="74"/>
    <s v="R3UEORHQEZE02I,R2UPOYZPNU8349,R3C3HZYNE1WHDQ,R1N8R67WYJGKMJ,R3UZ1PKYHGKLV6,R2KA8O97VAZJBJ,R3OL0GIELMWSPG,R1KWGTMTWTIMQ9"/>
    <x v="333"/>
    <n v="4.2"/>
    <n v="2646"/>
    <x v="340"/>
    <x v="411"/>
    <x v="0"/>
  </r>
  <r>
    <x v="459"/>
    <x v="450"/>
    <x v="31"/>
    <x v="54"/>
    <x v="38"/>
    <x v="62"/>
    <s v="R35G82LMN1P1V4,R2R9TCZMPRU2,R2IJXSRMFCQGXD,R3AZ1FCTLW335M,RQR59DAFHW3WV,R1Z1QLVITW84J4,R2YQHZ0LLWV1HI,RSC0FWSR0TQTI"/>
    <x v="334"/>
    <n v="4.5"/>
    <n v="28978"/>
    <x v="341"/>
    <x v="412"/>
    <x v="0"/>
  </r>
  <r>
    <x v="460"/>
    <x v="451"/>
    <x v="21"/>
    <x v="138"/>
    <x v="154"/>
    <x v="9"/>
    <s v="RBBUCW5C77081,R3OZNN0REGYW37,RPWJM0MSSSPKQ,RDOS8J6F5UUFR,R2FLPV0UUUZ7N9,R1V7G94DCYII33,R2JHT8YA8MKY6D,R2WB933QP966J7"/>
    <x v="335"/>
    <n v="3.8"/>
    <n v="3145"/>
    <x v="342"/>
    <x v="413"/>
    <x v="2"/>
  </r>
  <r>
    <x v="23"/>
    <x v="23"/>
    <x v="0"/>
    <x v="18"/>
    <x v="17"/>
    <x v="20"/>
    <s v="R3F4T5TRYPTMIG,R3DQIEC603E7AY,R1O4Z15FD40PV5,RDVX50PD4CTFE,R3H6WKG0TA5CGU,R3Q3L1KP5QWPV3,RU0LU2PAIIME,R20FTANBPFA653"/>
    <x v="20"/>
    <n v="4"/>
    <n v="9377"/>
    <x v="343"/>
    <x v="414"/>
    <x v="1"/>
  </r>
  <r>
    <x v="461"/>
    <x v="452"/>
    <x v="24"/>
    <x v="23"/>
    <x v="49"/>
    <x v="34"/>
    <s v="R2NB2K5XC70FKP,R3623Q21H3MKP6,R1XVC6NEYU3ZHV,RNFY9ZYM6195O,R3TUSIFSD4QCKJ,R22PD5EXXTFXP,R1LXC8W3AJAQ3I,R3U0OEWBKIO5Z3"/>
    <x v="264"/>
    <n v="4.0999999999999996"/>
    <n v="192589"/>
    <x v="344"/>
    <x v="415"/>
    <x v="0"/>
  </r>
  <r>
    <x v="462"/>
    <x v="453"/>
    <x v="35"/>
    <x v="12"/>
    <x v="8"/>
    <x v="6"/>
    <s v="R2FRXL54AFATWQ,ROBDUAJXECNYM,R6GD9MATBBC0,RGKPT6A78DSX2,R7UCUG9Q2AOY9,RWC4G90JFDFX5,RCDQUPWVIM6NN,R25MFNHA3G4KVK"/>
    <x v="336"/>
    <n v="3.8"/>
    <n v="16557"/>
    <x v="345"/>
    <x v="416"/>
    <x v="1"/>
  </r>
  <r>
    <x v="463"/>
    <x v="387"/>
    <x v="21"/>
    <x v="13"/>
    <x v="128"/>
    <x v="28"/>
    <s v="R2K5OD0MEEBTDL,RS1N6TNO33BOK,R6KWBGOKI1N9Y,R30SKUMYLSXXDN,R1EOYHZWCRSV7B,R13JBDK4SAAYFT,RJOU5K9ECNW7Y,R2APPRANV6IERZ"/>
    <x v="276"/>
    <n v="4.0999999999999996"/>
    <n v="18998"/>
    <x v="277"/>
    <x v="357"/>
    <x v="2"/>
  </r>
  <r>
    <x v="464"/>
    <x v="454"/>
    <x v="35"/>
    <x v="12"/>
    <x v="8"/>
    <x v="6"/>
    <s v="R2FRXL54AFATWQ,ROBDUAJXECNYM,R6GD9MATBBC0,RGKPT6A78DSX2,R7UCUG9Q2AOY9,RWC4G90JFDFX5,RCDQUPWVIM6NN,R25MFNHA3G4KVK"/>
    <x v="336"/>
    <n v="3.8"/>
    <n v="16557"/>
    <x v="345"/>
    <x v="416"/>
    <x v="1"/>
  </r>
  <r>
    <x v="465"/>
    <x v="455"/>
    <x v="27"/>
    <x v="7"/>
    <x v="22"/>
    <x v="49"/>
    <s v="R28SHHTDCYFLEK,RV4W2N7V5XWQ2,RVXZKH1V12BGV,R2I4E5T7EM6I5F,R103G2OV6OFA3Q,R2RO9SXDGM8J5C,RRMMF8UU19VAL,R1ISB08X01VDS3"/>
    <x v="337"/>
    <n v="4.2"/>
    <n v="21916"/>
    <x v="346"/>
    <x v="417"/>
    <x v="1"/>
  </r>
  <r>
    <x v="466"/>
    <x v="362"/>
    <x v="19"/>
    <x v="181"/>
    <x v="129"/>
    <x v="38"/>
    <s v="R26YAKWWPQSNL,R30L263BU0PTZP,R1A8G9G8J5Z3V5,RBTZE0Y27F7IZ,R39640821J2S6S,R75IA3ZAEBTFU,RCVN98N40B1C5,R3MDWPL6USKW2T"/>
    <x v="277"/>
    <n v="4.2"/>
    <n v="29472"/>
    <x v="347"/>
    <x v="418"/>
    <x v="4"/>
  </r>
  <r>
    <x v="467"/>
    <x v="456"/>
    <x v="33"/>
    <x v="205"/>
    <x v="6"/>
    <x v="74"/>
    <s v="R1EZC4VZXSJG4L,R1R39X4XI4GF5N,R2NR5VY4ULMZGZ,R1FGNEOQQOF3QC,R7BTN0BZCR0JG,R1IGYOAGJ9FW5U,R3B1Y0WDM2QS0U,R2KNU5Q3FUL54C"/>
    <x v="338"/>
    <n v="4.2"/>
    <n v="1949"/>
    <x v="348"/>
    <x v="419"/>
    <x v="1"/>
  </r>
  <r>
    <x v="468"/>
    <x v="457"/>
    <x v="0"/>
    <x v="41"/>
    <x v="47"/>
    <x v="15"/>
    <s v="R3F4T5TRYPTMIG,R3DQIEC603E7AY,R1O4Z15FD40PV5,RDVX50PD4CTFE,R3H6WKG0TA5CGU,R3Q3L1KP5QWPV3,RU0LU2PAIIME,R20FTANBPFA653"/>
    <x v="20"/>
    <n v="4"/>
    <n v="9377"/>
    <x v="343"/>
    <x v="420"/>
    <x v="1"/>
  </r>
  <r>
    <x v="469"/>
    <x v="458"/>
    <x v="19"/>
    <x v="206"/>
    <x v="136"/>
    <x v="15"/>
    <s v="RVRVEXC4LY123,R1T78WUQICUVWR,R1DOXKQXS4PKV4,RVUE4MKJEQRHT,R19TF5TUY71HKH,R37SY71K0T1BJN,R2S5BGMA1NFQKX,R1YLUKFUNEFOS8"/>
    <x v="339"/>
    <n v="3.5"/>
    <n v="37"/>
    <x v="349"/>
    <x v="421"/>
    <x v="4"/>
  </r>
  <r>
    <x v="470"/>
    <x v="459"/>
    <x v="31"/>
    <x v="124"/>
    <x v="22"/>
    <x v="5"/>
    <s v="R18WAOEKUC44AI,R1BGNNW7TQ5MPS,R2L7845B2RVR6N,RMOKL16V5DQIB,R3FXQ9F63UCILJ,R2L6CGYUBY0JJI,R7KWJGO2GW0F1,R1H7NLDDU8PSE6"/>
    <x v="340"/>
    <n v="4.3"/>
    <n v="2351"/>
    <x v="350"/>
    <x v="422"/>
    <x v="1"/>
  </r>
  <r>
    <x v="471"/>
    <x v="460"/>
    <x v="21"/>
    <x v="185"/>
    <x v="138"/>
    <x v="55"/>
    <s v="R27MK332LTT5KS,R2TN6LNGD4FLYB,RVZJOLWLG5JZ9,R32Y3RXFGS0N8S,R1WG388SX6A8SS,R3FCO1GKVP9JHZ,REQQ0KOQUU7N5,RB48XNZD8P2Q4"/>
    <x v="282"/>
    <n v="4.0999999999999996"/>
    <n v="19253"/>
    <x v="351"/>
    <x v="423"/>
    <x v="2"/>
  </r>
  <r>
    <x v="472"/>
    <x v="461"/>
    <x v="21"/>
    <x v="13"/>
    <x v="60"/>
    <x v="14"/>
    <s v="R3KJZVGMCEDPKA,R1EU6W1X8DZQN1,R3L27Z1PJ76EKV,R1834GGPCPMNI7,R1UMU1N5S0KAZR,R1WXD21WPVTX5W,RKAXT22G5HS62,R30RLRRT0OJMVO"/>
    <x v="341"/>
    <n v="3.9"/>
    <n v="2180"/>
    <x v="352"/>
    <x v="424"/>
    <x v="2"/>
  </r>
  <r>
    <x v="473"/>
    <x v="462"/>
    <x v="19"/>
    <x v="168"/>
    <x v="95"/>
    <x v="13"/>
    <s v="R1VSKOXXZVR2QQ,RTHHAHQ848PU8,R1RNS2YZ7FXVD1,RMYPWXFB5Y3MQ,R2ZCXVKC7DFULV,R1MBN704BJGOUR,R357MDXJPLIJ9E,R38J3H1JQN20BI"/>
    <x v="342"/>
    <n v="3.9"/>
    <n v="7571"/>
    <x v="353"/>
    <x v="425"/>
    <x v="0"/>
  </r>
  <r>
    <x v="474"/>
    <x v="463"/>
    <x v="19"/>
    <x v="92"/>
    <x v="143"/>
    <x v="36"/>
    <s v="RZ7HZPPMZP6NJ,R3UU1TR7386E57,R3IX0H9MIZUJNR,R14GI2JBIZGJ61,R1U84J3FQUIM6L,R2ENIZDLLQ21KM,R2XNZ6AHVRFG25,R1JHP7LI8PMNM"/>
    <x v="327"/>
    <n v="3.3"/>
    <n v="4415"/>
    <x v="334"/>
    <x v="403"/>
    <x v="4"/>
  </r>
  <r>
    <x v="475"/>
    <x v="464"/>
    <x v="26"/>
    <x v="23"/>
    <x v="8"/>
    <x v="54"/>
    <s v="R2RSNVMKFP7F3P,RH5W7R1Y9BY84,R249DXGFQ2JBLD,R2VNKWOJBOWTDG,R2YUL0HEHC0ZN2,R2I46FOK401C78,RSAI7CGWIHYS0,R3OJNER98OIMQL"/>
    <x v="343"/>
    <n v="4"/>
    <n v="18654"/>
    <x v="354"/>
    <x v="426"/>
    <x v="1"/>
  </r>
  <r>
    <x v="476"/>
    <x v="465"/>
    <x v="27"/>
    <x v="1"/>
    <x v="0"/>
    <x v="62"/>
    <s v="RCYM7OUD8PKWH,RRK0TIGHV700F,RRAGI9YCKE2H9,R2R51I1D2W2K9X,RRI0B00NV10SB,R261OFDIUG1971,R2I7WIQ18HOAJR,R1MB58FBZOQYHE"/>
    <x v="344"/>
    <n v="4"/>
    <n v="3197"/>
    <x v="355"/>
    <x v="427"/>
    <x v="0"/>
  </r>
  <r>
    <x v="477"/>
    <x v="466"/>
    <x v="19"/>
    <x v="166"/>
    <x v="133"/>
    <x v="82"/>
    <s v="R2HRFJXDH2U2QF,RBF3D3XXWV6MG,R35UVFYMTLRZXN,RAYDUICJELIOP,R37BU4XVJNNTLH,R8Q0FKDLJ9B8L,R38C74PL5UIY1Y,R211TH789OFH2F"/>
    <x v="345"/>
    <n v="4"/>
    <n v="26880"/>
    <x v="356"/>
    <x v="428"/>
    <x v="4"/>
  </r>
  <r>
    <x v="478"/>
    <x v="467"/>
    <x v="19"/>
    <x v="72"/>
    <x v="133"/>
    <x v="72"/>
    <s v="R2CU03OULJTK2A,R1SHVTKMHHOREL,R16MDWVEULVTGY,R24VBI0XML9AS5,RO1WU1XMSF20C,R17U7AO7GNBOX8,R2HES1EME0OXU4,RWYRMRDBVWYUO"/>
    <x v="263"/>
    <n v="3.9"/>
    <n v="21796"/>
    <x v="265"/>
    <x v="315"/>
    <x v="4"/>
  </r>
  <r>
    <x v="479"/>
    <x v="468"/>
    <x v="21"/>
    <x v="195"/>
    <x v="152"/>
    <x v="77"/>
    <s v="RJYLPPJ0FGP7W,R2FID5PFZZFEMW,R358SS960NFBLL,R3V2BSMUA81YBR,R11VQG0J80EBFL,R3ULSAT0BPNPG4,R2XXGJP0K25QJZ,R2PQ51W8C26K8S"/>
    <x v="319"/>
    <n v="4.3"/>
    <n v="9499"/>
    <x v="325"/>
    <x v="392"/>
    <x v="2"/>
  </r>
  <r>
    <x v="480"/>
    <x v="469"/>
    <x v="21"/>
    <x v="180"/>
    <x v="154"/>
    <x v="83"/>
    <s v="R2DFHKY9SQTXGF,R52EDT5ZD6ZQF,R41500Y3DT8IX,R12TCJ1XMAA5LP,R1RWY2VHKKRTGR,R3EQX6JS3PVMLK,R1J6XAH9EKY79T,R7ZHZFO8L3X2W"/>
    <x v="346"/>
    <n v="4.0999999999999996"/>
    <n v="56098"/>
    <x v="357"/>
    <x v="429"/>
    <x v="2"/>
  </r>
  <r>
    <x v="481"/>
    <x v="470"/>
    <x v="21"/>
    <x v="153"/>
    <x v="138"/>
    <x v="71"/>
    <s v="R1A2H4LNTTSZKN,R29RZ6S6SY3H4F,R2MZ7BZ4991B7O,R125UHW97PT3OH,R1GNNZDXKP43DG,R1ZDKQ5659C68H,R36FYJ9DGL1QL1,R1IZDBZW18XJPH"/>
    <x v="347"/>
    <n v="4.0999999999999996"/>
    <n v="31822"/>
    <x v="358"/>
    <x v="430"/>
    <x v="2"/>
  </r>
  <r>
    <x v="482"/>
    <x v="471"/>
    <x v="21"/>
    <x v="28"/>
    <x v="65"/>
    <x v="56"/>
    <s v="RJYLPPJ0FGP7W,R2FID5PFZZFEMW,R358SS960NFBLL,R3V2BSMUA81YBR,R11VQG0J80EBFL,R3ULSAT0BPNPG4,R2XXGJP0K25QJZ,R2PQ51W8C26K8S"/>
    <x v="319"/>
    <n v="4.3"/>
    <n v="9499"/>
    <x v="325"/>
    <x v="431"/>
    <x v="2"/>
  </r>
  <r>
    <x v="483"/>
    <x v="472"/>
    <x v="21"/>
    <x v="180"/>
    <x v="110"/>
    <x v="44"/>
    <s v="R1GQJYYLCFOXJ8,ROASRYCFUFCK0,R1M63KP70YH4TU,RV26OEPPLTVTZ,RAS4252SOW901,R1EQV38U53I993,RD4X602L8KNNS"/>
    <x v="309"/>
    <n v="4.0999999999999996"/>
    <n v="50772"/>
    <x v="315"/>
    <x v="432"/>
    <x v="2"/>
  </r>
  <r>
    <x v="484"/>
    <x v="473"/>
    <x v="19"/>
    <x v="194"/>
    <x v="143"/>
    <x v="8"/>
    <s v="R2G9RHDQN3S511,R3GFHK3HJ4FRRZ,R3QKL6QNRFS6T,R1JGF7WFAYR6SA,R3QMM0HI96HW0Z,R3OW5MN95Z8BDO,R1NBO3NP1WH1V8,R9DM4KZATOPQE"/>
    <x v="348"/>
    <n v="4.0999999999999996"/>
    <n v="7148"/>
    <x v="359"/>
    <x v="433"/>
    <x v="4"/>
  </r>
  <r>
    <x v="29"/>
    <x v="29"/>
    <x v="0"/>
    <x v="8"/>
    <x v="8"/>
    <x v="20"/>
    <s v="R1DXRMVWV2OVE8,R1G4I5FLAHM16P,R2BJFG3I9TAZ2P,R2WKO9Y6VGUOOP,R35RERUQG5AERU,RQVMA35UH4D2P,R1NECHJ8DC9INS,RDDDU5N0JHZS7"/>
    <x v="349"/>
    <n v="4.3"/>
    <n v="20850"/>
    <x v="26"/>
    <x v="29"/>
    <x v="1"/>
  </r>
  <r>
    <x v="28"/>
    <x v="28"/>
    <x v="0"/>
    <x v="16"/>
    <x v="20"/>
    <x v="24"/>
    <s v="R1Y30KU04V3QF4,RK3DSUGKIZT8Z,R3BIG7J6V2JZTU,R1QI1HTJPGLS5O,R3SETXTOZ47CM4,R10SL1Q7F6CHBK,R1CBYX6RCGU739,R3PGNXSPA35NB3"/>
    <x v="25"/>
    <n v="4.4000000000000004"/>
    <n v="184"/>
    <x v="25"/>
    <x v="28"/>
    <x v="0"/>
  </r>
  <r>
    <x v="485"/>
    <x v="474"/>
    <x v="27"/>
    <x v="2"/>
    <x v="8"/>
    <x v="29"/>
    <s v="R3JPYH668MK3JJ,R2PR9B2W94FLT2,R1P08EMGTQXLEZ,R2RS93VMF3PSHS,R3TJKDUB3GKBQ8,R1PKZ6WASMYMSG,RZV7UUDKB6JRH,R2Y3US2UNMI3UR"/>
    <x v="350"/>
    <n v="4.2"/>
    <n v="3492"/>
    <x v="360"/>
    <x v="434"/>
    <x v="1"/>
  </r>
  <r>
    <x v="486"/>
    <x v="475"/>
    <x v="19"/>
    <x v="69"/>
    <x v="143"/>
    <x v="38"/>
    <s v="RZ7HZPPMZP6NJ,R3UU1TR7386E57,R3IX0H9MIZUJNR,R14GI2JBIZGJ61,R1U84J3FQUIM6L,R2ENIZDLLQ21KM,R2XNZ6AHVRFG25,R1JHP7LI8PMNM"/>
    <x v="327"/>
    <n v="3.3"/>
    <n v="4415"/>
    <x v="334"/>
    <x v="403"/>
    <x v="4"/>
  </r>
  <r>
    <x v="487"/>
    <x v="476"/>
    <x v="22"/>
    <x v="207"/>
    <x v="123"/>
    <x v="1"/>
    <s v="R2A7MIUNOW8DOE,R2FXP703540FR1,R37E7QJET0BYE8,R1NOL0GE16P06G,R48EN3ANVWEX9,R17WYXS17TYDER,R2BMYAH01K8EG8,R23IO3LHHG39H"/>
    <x v="260"/>
    <n v="4.4000000000000004"/>
    <n v="67260"/>
    <x v="361"/>
    <x v="435"/>
    <x v="0"/>
  </r>
  <r>
    <x v="488"/>
    <x v="333"/>
    <x v="19"/>
    <x v="168"/>
    <x v="129"/>
    <x v="27"/>
    <s v="R34816YEM3Y2VJ,R3P1QZDIWJJYVR,R2HXC35HKL6S3E,R2CUWR6SL0MMRR,R3PWLUFNP117X0,R2PK2034NVCPNH,R2YJZKVTCUJAVZ,R27X5G6UFUKCM9"/>
    <x v="255"/>
    <n v="4.3"/>
    <n v="27704"/>
    <x v="362"/>
    <x v="436"/>
    <x v="4"/>
  </r>
  <r>
    <x v="489"/>
    <x v="477"/>
    <x v="21"/>
    <x v="180"/>
    <x v="110"/>
    <x v="44"/>
    <s v="R1GQJYYLCFOXJ8,ROASRYCFUFCK0,R1M63KP70YH4TU,RV26OEPPLTVTZ,RAS4252SOW901,R1EQV38U53I993,RD4X602L8KNNS"/>
    <x v="309"/>
    <n v="4.0999999999999996"/>
    <n v="50772"/>
    <x v="315"/>
    <x v="432"/>
    <x v="2"/>
  </r>
  <r>
    <x v="490"/>
    <x v="478"/>
    <x v="19"/>
    <x v="72"/>
    <x v="95"/>
    <x v="20"/>
    <s v="R2IUZKZ2BFCQPB,RS3FCMS4SCQ6V,R1DKS4CX2ELE9L,R2O8KBZUC4EB8A,RNT0QZ6SRDN5V,R3H9YQ6S3H3GLL,R3W56W4AW11KW1,RPJ5DDRIN3STD"/>
    <x v="351"/>
    <n v="4"/>
    <n v="92588"/>
    <x v="363"/>
    <x v="437"/>
    <x v="0"/>
  </r>
  <r>
    <x v="491"/>
    <x v="479"/>
    <x v="21"/>
    <x v="153"/>
    <x v="138"/>
    <x v="71"/>
    <s v="R1A2H4LNTTSZKN,R29RZ6S6SY3H4F,R2MZ7BZ4991B7O,R125UHW97PT3OH,R1GNNZDXKP43DG,R1ZDKQ5659C68H,R36FYJ9DGL1QL1,R1IZDBZW18XJPH"/>
    <x v="347"/>
    <n v="4.0999999999999996"/>
    <n v="31822"/>
    <x v="358"/>
    <x v="430"/>
    <x v="2"/>
  </r>
  <r>
    <x v="492"/>
    <x v="480"/>
    <x v="19"/>
    <x v="168"/>
    <x v="140"/>
    <x v="60"/>
    <s v="R3673WOUZQ8VY4,R3129KHZHX9V13,RDPHA1Q2BUYT2,R1Z655ELTMOH4N,R1J3D9HLJQKZTS,R2B7BEQ6YQOWVO,R2SF8G03AVZDBK,R9UEQQ3FCV3UD"/>
    <x v="352"/>
    <n v="4.3"/>
    <n v="240"/>
    <x v="364"/>
    <x v="438"/>
    <x v="4"/>
  </r>
  <r>
    <x v="493"/>
    <x v="481"/>
    <x v="19"/>
    <x v="208"/>
    <x v="155"/>
    <x v="56"/>
    <s v="R2E39V9PQNSKB2,R3UPIMMS24KIKB,RM0KONA0D7IDQ,R72MOQ4D28G1E,R1X07P7FPU0WD8,R7VI24QL64CL,RE10WZDEARA78,R5P9JRFHZZ909"/>
    <x v="353"/>
    <n v="3.8"/>
    <n v="758"/>
    <x v="365"/>
    <x v="439"/>
    <x v="4"/>
  </r>
  <r>
    <x v="35"/>
    <x v="35"/>
    <x v="0"/>
    <x v="24"/>
    <x v="23"/>
    <x v="5"/>
    <s v="R7S8ANNSDPR40,R3CLZFLHVJU26P,RFF7U7MPQFUGR,R1MV1NKC23DWPI,R11D3U0V2XKDKF,R1XN72FU6Q37IH,R18MP1KLUE18PC,RWGJNVEH5ZQME"/>
    <x v="296"/>
    <n v="3.9"/>
    <n v="24870"/>
    <x v="301"/>
    <x v="440"/>
    <x v="1"/>
  </r>
  <r>
    <x v="494"/>
    <x v="482"/>
    <x v="19"/>
    <x v="209"/>
    <x v="143"/>
    <x v="30"/>
    <s v="RPGI8FD8L5XJ6,R36XGTWLTTWPKY,R11S82IA4CCOBF,R2N5BCWW3L6N61,R368GSXQQ4XZOQ,R2IX7Y214VQ393,R3E53UMP67OLFQ,R1A09WDPBYAYY5"/>
    <x v="354"/>
    <n v="3.7"/>
    <n v="828"/>
    <x v="366"/>
    <x v="441"/>
    <x v="4"/>
  </r>
  <r>
    <x v="495"/>
    <x v="483"/>
    <x v="23"/>
    <x v="92"/>
    <x v="153"/>
    <x v="81"/>
    <s v="R27C4TPKHXYBRU,R1WGISGIIXAU1B,R2WFSJJW04UWJ8,R2QYC49E7WPALL,R1URJDO4NTW2ML,R3D6T949ZTO02J,RL8X7H598LEE4,RB0LBG619UMSN"/>
    <x v="322"/>
    <n v="4"/>
    <n v="9378"/>
    <x v="20"/>
    <x v="397"/>
    <x v="0"/>
  </r>
  <r>
    <x v="496"/>
    <x v="484"/>
    <x v="19"/>
    <x v="72"/>
    <x v="129"/>
    <x v="5"/>
    <s v="R2VEHBS4GTI9SH,R560D18O1BJM7,RYPXAOQI77XRF,R2T1AP2XBIAQBK,RU2RYKNTJU52I,R3D6UA9AB1KZ5D,R1YFZYNSZI9FAG,RQU8SHDXBG8NZ"/>
    <x v="274"/>
    <n v="4.2"/>
    <n v="22638"/>
    <x v="367"/>
    <x v="442"/>
    <x v="4"/>
  </r>
  <r>
    <x v="36"/>
    <x v="36"/>
    <x v="0"/>
    <x v="25"/>
    <x v="24"/>
    <x v="3"/>
    <s v="R213ILI3XNVHQ0,R1LZN1V8UCR9IU,R1EBFTZINSJ0LG,R3BKR3VZ1U81LW,R5OJ20F8H5T8U,R1FKQR9LSBVLH2,R3R8UN7IQY7EIT,R2WBDNEW6HCVSH"/>
    <x v="32"/>
    <n v="4.4000000000000004"/>
    <n v="13552"/>
    <x v="32"/>
    <x v="36"/>
    <x v="0"/>
  </r>
  <r>
    <x v="497"/>
    <x v="485"/>
    <x v="27"/>
    <x v="14"/>
    <x v="22"/>
    <x v="30"/>
    <s v="R2XF84DPH68G5Y,R272LVPQ9OGM0S,RBQF76FUWS8PH,RUV6A5DB7ROJU,R25Z9XP6UQKEBZ,R33QHW049WSWGB,R3QAWS03V5OYSG,R3407AFPL16VUS"/>
    <x v="355"/>
    <n v="3.9"/>
    <n v="2147"/>
    <x v="368"/>
    <x v="443"/>
    <x v="1"/>
  </r>
  <r>
    <x v="498"/>
    <x v="486"/>
    <x v="34"/>
    <x v="8"/>
    <x v="77"/>
    <x v="43"/>
    <s v="R3SMBF0YI93Z13,R32MW4CZK929NC,R1SHQ7Y1O213S7,RFCIU1144956F,R29OJILEK4V1FH,R1MEGOIYHS8OLM,R1WY4BGMPQ0EYI,R2XGJ9GML1PUJO"/>
    <x v="356"/>
    <n v="4.5"/>
    <n v="596"/>
    <x v="369"/>
    <x v="444"/>
    <x v="0"/>
  </r>
  <r>
    <x v="499"/>
    <x v="487"/>
    <x v="33"/>
    <x v="210"/>
    <x v="6"/>
    <x v="78"/>
    <s v="R1EZC4VZXSJG4L,R1R39X4XI4GF5N,R2NR5VY4ULMZGZ,R1FGNEOQQOF3QC,R7BTN0BZCR0JG,R1IGYOAGJ9FW5U,R3B1Y0WDM2QS0U,R2KNU5Q3FUL54C"/>
    <x v="338"/>
    <n v="4.2"/>
    <n v="1949"/>
    <x v="348"/>
    <x v="419"/>
    <x v="1"/>
  </r>
  <r>
    <x v="500"/>
    <x v="488"/>
    <x v="21"/>
    <x v="13"/>
    <x v="60"/>
    <x v="14"/>
    <s v="R3KJZVGMCEDPKA,R1EU6W1X8DZQN1,RE8OSDUM47BMX,R3L27Z1PJ76EKV,R1834GGPCPMNI7,R1UMU1N5S0KAZR,R1WXD21WPVTX5W,RKAXT22G5HS62"/>
    <x v="357"/>
    <n v="3.9"/>
    <n v="2180"/>
    <x v="352"/>
    <x v="424"/>
    <x v="2"/>
  </r>
  <r>
    <x v="501"/>
    <x v="489"/>
    <x v="24"/>
    <x v="96"/>
    <x v="8"/>
    <x v="84"/>
    <s v="R10FUJSCR3VYHY,R2Y8B5LQ5HLACQ,R3BC8GS9GGMBTI,R2BO0XUUDY4ZA3,RN23FCU4EP3F3,RDGNXFM923PG4,R26PGAI8JKY8XB,R381CGOL80J2QM"/>
    <x v="328"/>
    <n v="4.2"/>
    <n v="31539"/>
    <x v="335"/>
    <x v="445"/>
    <x v="1"/>
  </r>
  <r>
    <x v="502"/>
    <x v="490"/>
    <x v="31"/>
    <x v="24"/>
    <x v="6"/>
    <x v="27"/>
    <s v="R1SWNKZP36AU1J,R2T4RPK1O46TBX,R1WBRQ50IN70OF,RE0HLO48TPM4O,R2V8WPXZSTAKKE,RMQ0XU5QGL5LV,R2URDJTQLPFEYH,R2P9AVX3K59AMP"/>
    <x v="358"/>
    <n v="4.0999999999999996"/>
    <n v="2451"/>
    <x v="370"/>
    <x v="446"/>
    <x v="1"/>
  </r>
  <r>
    <x v="503"/>
    <x v="491"/>
    <x v="19"/>
    <x v="209"/>
    <x v="130"/>
    <x v="12"/>
    <s v="R2IIY08QX4SR46,R267DLLCKGD15M,R31P4MQH7YLP4I,R42A5QTEMPPGQ,RHE6HF6ZA5R2W,R1YAD59EAWIPJS,RYH2UHSWNFEWJ,R23524DWSS2QQ3"/>
    <x v="326"/>
    <n v="4.0999999999999996"/>
    <n v="154"/>
    <x v="333"/>
    <x v="402"/>
    <x v="4"/>
  </r>
  <r>
    <x v="504"/>
    <x v="492"/>
    <x v="38"/>
    <x v="78"/>
    <x v="20"/>
    <x v="46"/>
    <s v="RMN6DAWRN6MNN,R1GQKFSLO6JQPG,R2D1O37R5BY6XH,R1WVLTHBMN7N0E,R8WN9F9D8U570,RPW50TOB01UYA,R11TIPQDVW2QS6,R3R2G8NOZZEM2R"/>
    <x v="359"/>
    <n v="4.3"/>
    <n v="1193"/>
    <x v="371"/>
    <x v="447"/>
    <x v="0"/>
  </r>
  <r>
    <x v="505"/>
    <x v="493"/>
    <x v="36"/>
    <x v="7"/>
    <x v="2"/>
    <x v="82"/>
    <s v="R3IBC8ULMDZUKM,R347N3QN1A9C,RUY22A4DUCUEL,R11AIQ47T2I3TL,R3LJ607WFYPUQ4,R3COKVLLD9MI38,R295JPL1432HLX,RCIVIPD80E5T8"/>
    <x v="360"/>
    <n v="4.0999999999999996"/>
    <n v="1475"/>
    <x v="372"/>
    <x v="448"/>
    <x v="0"/>
  </r>
  <r>
    <x v="506"/>
    <x v="494"/>
    <x v="34"/>
    <x v="8"/>
    <x v="8"/>
    <x v="20"/>
    <s v="RRF41F2P7DFYP,R2SE5XVJ5LORTD,R2N5ZJZILGOY2N,R1SQ6MJK0SVC2A,RMDL90RMZO5Y,R1QERTKSSSD95F,R3FN5C259GVPPY,R2FT933TABEB7O"/>
    <x v="361"/>
    <n v="4.3"/>
    <n v="8891"/>
    <x v="373"/>
    <x v="449"/>
    <x v="1"/>
  </r>
  <r>
    <x v="507"/>
    <x v="495"/>
    <x v="31"/>
    <x v="27"/>
    <x v="6"/>
    <x v="30"/>
    <s v="R3M6TF2LH1H23Q,RT3G3MB3U8LC1,R3GU8IR94309OK,R2LWF5MF37BRFN,R16HGOYD8RITO8,RS7K2VARSRPPH,R29RY4BYVG8N55,R1WPHPSV5DKHQJ"/>
    <x v="362"/>
    <n v="3.6"/>
    <n v="104"/>
    <x v="374"/>
    <x v="450"/>
    <x v="1"/>
  </r>
  <r>
    <x v="508"/>
    <x v="496"/>
    <x v="21"/>
    <x v="73"/>
    <x v="35"/>
    <x v="31"/>
    <s v="RMGE5B6FD1FS5,R1FN1REHXYLMZ,R1BL6NYV6D8W1M,RJHBMPZRSI8AJ,R144IGLWP70M8K,RHSVGQWZTK60L,R2M5S0A5M8DPEJ,RWJG2SH0FCSIY"/>
    <x v="363"/>
    <n v="4.0999999999999996"/>
    <n v="6662"/>
    <x v="375"/>
    <x v="451"/>
    <x v="2"/>
  </r>
  <r>
    <x v="509"/>
    <x v="497"/>
    <x v="20"/>
    <x v="211"/>
    <x v="46"/>
    <x v="18"/>
    <s v="R1PRZD3XZDNYN9,R2ZE4LMVZ6V163,RKC553AXS535M,R333JM0032BELJ,R5S6E55NYGJUK,R2ZE9NQLM0OD5B,RNZNVONK9XAL7,RIZOHKWA7NHO4"/>
    <x v="364"/>
    <n v="4"/>
    <n v="8380"/>
    <x v="376"/>
    <x v="452"/>
    <x v="0"/>
  </r>
  <r>
    <x v="510"/>
    <x v="498"/>
    <x v="21"/>
    <x v="153"/>
    <x v="138"/>
    <x v="71"/>
    <s v="R1A2H4LNTTSZKN,R29RZ6S6SY3H4F,R2MZ7BZ4991B7O,R125UHW97PT3OH,R1GNNZDXKP43DG,R1ZDKQ5659C68H,R36FYJ9DGL1QL1,R1IZDBZW18XJPH"/>
    <x v="347"/>
    <n v="4.0999999999999996"/>
    <n v="31822"/>
    <x v="358"/>
    <x v="430"/>
    <x v="2"/>
  </r>
  <r>
    <x v="511"/>
    <x v="499"/>
    <x v="21"/>
    <x v="212"/>
    <x v="98"/>
    <x v="79"/>
    <s v="R28G51B8I2WH0N,R1PAALMCY8OGOR,R2S1GDT2RANQ20,R3F1K3SM97DG5P"/>
    <x v="365"/>
    <n v="4.3"/>
    <n v="3075"/>
    <x v="377"/>
    <x v="453"/>
    <x v="2"/>
  </r>
  <r>
    <x v="512"/>
    <x v="500"/>
    <x v="23"/>
    <x v="213"/>
    <x v="43"/>
    <x v="14"/>
    <s v="RGIN9AS9WAQNP,R2TI5S1VH0Z88G,R3K4W8ED08OFWZ,RHSML7W05JVC0,R1CFTT0Q5RRC8C,R3SMLK8O4PUTW5,R3BHJRLDSTVS7W,RO0KLBJXV6XCR"/>
    <x v="366"/>
    <n v="3.9"/>
    <n v="14266"/>
    <x v="378"/>
    <x v="454"/>
    <x v="0"/>
  </r>
  <r>
    <x v="513"/>
    <x v="501"/>
    <x v="19"/>
    <x v="214"/>
    <x v="156"/>
    <x v="48"/>
    <s v="R1JO87DOGUEQHC,R1UQ0AYNB30CZS,R34O4E591I5RJN,R2X9U1VWHBNIAX,RPRRWM1J2QDNP,R32LTUGL01I85B,R1HKJTBFVLO3DB,R3S7HEACPHR8D5"/>
    <x v="367"/>
    <n v="4.0999999999999996"/>
    <n v="38879"/>
    <x v="379"/>
    <x v="455"/>
    <x v="4"/>
  </r>
  <r>
    <x v="514"/>
    <x v="502"/>
    <x v="39"/>
    <x v="92"/>
    <x v="157"/>
    <x v="3"/>
    <s v="R2E3GV1LFGQNFD,R3IM6TBVGY4SYQ,R236B8Q3BSGZJ7,RO9KNXZ2RH2TI,RT2VNM024LSCP,R3PRBLGHPRCZ6A,R1AYA1JIHAVM50,RR81G0GIJQKT9"/>
    <x v="368"/>
    <n v="4.0999999999999996"/>
    <n v="97175"/>
    <x v="380"/>
    <x v="456"/>
    <x v="0"/>
  </r>
  <r>
    <x v="515"/>
    <x v="503"/>
    <x v="22"/>
    <x v="37"/>
    <x v="158"/>
    <x v="25"/>
    <s v="R2A7MIUNOW8DOE,R2FXP703540FR1,R37E7QJET0BYE8,R1NOL0GE16P06G,R48EN3ANVWEX9,R17WYXS17TYDER,R2BMYAH01K8EG8,R23IO3LHHG39H"/>
    <x v="260"/>
    <n v="4.4000000000000004"/>
    <n v="67260"/>
    <x v="361"/>
    <x v="457"/>
    <x v="0"/>
  </r>
  <r>
    <x v="516"/>
    <x v="504"/>
    <x v="27"/>
    <x v="34"/>
    <x v="145"/>
    <x v="27"/>
    <s v="R3VBC6VU8OT0QP,RNFZF13HB44YR,R2UQNJFA27MAKM,R1EURXJL39I8LN,R33PGOF5ODIFCJ,R3MN2XSFL7T48O,RDVFTWAGEQNT,R2GHXYM6OGD6TQ"/>
    <x v="369"/>
    <n v="3.8"/>
    <n v="119"/>
    <x v="381"/>
    <x v="458"/>
    <x v="0"/>
  </r>
  <r>
    <x v="517"/>
    <x v="505"/>
    <x v="40"/>
    <x v="4"/>
    <x v="159"/>
    <x v="26"/>
    <s v="R18D9LZAYX9JSY,R2TD56H4WD69RD,R3022ERQVPT7PV,R3T0CWF358RZNJ"/>
    <x v="370"/>
    <n v="4.3"/>
    <n v="10833"/>
    <x v="382"/>
    <x v="459"/>
    <x v="1"/>
  </r>
  <r>
    <x v="52"/>
    <x v="52"/>
    <x v="0"/>
    <x v="34"/>
    <x v="34"/>
    <x v="33"/>
    <s v="R1Q0PEVL6X8WZJ,RW0MMI9AUXK5J,R2F3ACPBFRCFSK,R2SB3XYC8XHNUQ,R5L8G10EKZ9ZR,R3W2X53D3BLIBR,R29J3JSPZYQYCM,R35I0ZZH2J58P7"/>
    <x v="44"/>
    <n v="4.3"/>
    <n v="8188"/>
    <x v="44"/>
    <x v="50"/>
    <x v="0"/>
  </r>
  <r>
    <x v="518"/>
    <x v="506"/>
    <x v="23"/>
    <x v="215"/>
    <x v="160"/>
    <x v="28"/>
    <s v="R3T70N2JGTAPV2,R1LWQEOFIRU2NO,R1YDTGG09KKA7E,R2I90G9MLZ2RUP,RBQKKFWRS8SOH,R223TL7W5MX14P,R3S3ER956A091,RHWFJRSKL5O8R"/>
    <x v="371"/>
    <n v="3.5"/>
    <n v="1641"/>
    <x v="383"/>
    <x v="460"/>
    <x v="4"/>
  </r>
  <r>
    <x v="519"/>
    <x v="507"/>
    <x v="37"/>
    <x v="1"/>
    <x v="2"/>
    <x v="2"/>
    <s v="R1E6PBJHMY4C1G,R3JHVSY69JG16Z,R2YVWM2WLBVV3S,R1QB2R2UJ7S2TI,RQXMAOZFDCUDY,R1G1M7XDU4T4HP,R3SHXIE18BG29W,R18I768SMTQA1X"/>
    <x v="372"/>
    <n v="4"/>
    <n v="4740"/>
    <x v="384"/>
    <x v="461"/>
    <x v="0"/>
  </r>
  <r>
    <x v="520"/>
    <x v="508"/>
    <x v="21"/>
    <x v="77"/>
    <x v="161"/>
    <x v="35"/>
    <s v="RRKAMPIXSKUW,R3SXQQ9NVG7HOY,R3UW73PKX5XAOA,R3U8JXSUPY8MSJ,R3B9EB3AG57TR9,R2QNWBZRD42XTY,R2E243OBZNQZ4Q,R11DCSCBEFMX5F"/>
    <x v="373"/>
    <n v="3.9"/>
    <n v="8866"/>
    <x v="385"/>
    <x v="462"/>
    <x v="2"/>
  </r>
  <r>
    <x v="521"/>
    <x v="509"/>
    <x v="21"/>
    <x v="85"/>
    <x v="162"/>
    <x v="23"/>
    <s v="RJOCZ7VETYOPA,R3UXDJEW3BYXBD,RMTUS17UNIUS9,R2FBEMK4172QZP,R3PG1FBD4TX2RF,R2IG7GBJ9W9AIJ,RXUP19LST693F,R2OOPASHLKF3SX"/>
    <x v="374"/>
    <n v="4.3"/>
    <n v="8399"/>
    <x v="386"/>
    <x v="463"/>
    <x v="2"/>
  </r>
  <r>
    <x v="522"/>
    <x v="510"/>
    <x v="19"/>
    <x v="216"/>
    <x v="20"/>
    <x v="40"/>
    <s v="RQOWF9MFTN6CQ,R23B5JORWWE85P,R3SB0VOD36AXI0,R21GGYJ4354Q5J,R2L4513I3EHE9T,R1PKO3C46KVSKW,R2MGVNOXZZ1BWP,R2IYFCFPLPOX6C"/>
    <x v="375"/>
    <n v="2.8"/>
    <n v="87"/>
    <x v="387"/>
    <x v="464"/>
    <x v="0"/>
  </r>
  <r>
    <x v="523"/>
    <x v="511"/>
    <x v="21"/>
    <x v="217"/>
    <x v="134"/>
    <x v="9"/>
    <s v="RQRTXJPYHHSFL,R18MNNVQYGQHHE,R1KJ85AGYAQR4S,R1T49OPXXOLBI5,R1UUEAIVGFS3CT,R3UJT4TR76E3A,R2U1YEB0JD1J6F,R16JEBARKXZ8BX"/>
    <x v="376"/>
    <n v="3.8"/>
    <n v="125"/>
    <x v="388"/>
    <x v="465"/>
    <x v="2"/>
  </r>
  <r>
    <x v="524"/>
    <x v="512"/>
    <x v="19"/>
    <x v="14"/>
    <x v="8"/>
    <x v="43"/>
    <s v="R1WVE2XLG4MKR0,R1V82XUZ6QXB7R,R3DYS5BGGSYC15,R3CC60ZW27R468,R1COHLUY0DPGX5,R2B1KPMU711L9C,R3PTZIPG57O5A6,R3FD50GUF74ZCS"/>
    <x v="377"/>
    <n v="4.5"/>
    <n v="38"/>
    <x v="389"/>
    <x v="466"/>
    <x v="1"/>
  </r>
  <r>
    <x v="525"/>
    <x v="513"/>
    <x v="34"/>
    <x v="8"/>
    <x v="22"/>
    <x v="8"/>
    <s v="R2K2YNHJ952H5J,R1I8HU4RYFCVYW,R2DH2MLDOFTD73,R35L5ENDJ4MHKH,R3GBYEZ0GVZWLC,R1774TGNOXHCP3,R3RHTIGZI3S51Q,R2378C6LJXZXO1"/>
    <x v="378"/>
    <n v="4.3"/>
    <n v="4674"/>
    <x v="390"/>
    <x v="467"/>
    <x v="1"/>
  </r>
  <r>
    <x v="526"/>
    <x v="514"/>
    <x v="19"/>
    <x v="7"/>
    <x v="2"/>
    <x v="82"/>
    <s v="R31BGTIUFLQNT5,R1OQRF5LZIEHR4,R29Q5SDNP9JWZB,R1AZR3AI0IHB30,R13H3ADGD1MXRT,RBWFP5OHEVKRS,R1M1HGIX59ETCA,R1IVSKQW9YSH7V"/>
    <x v="379"/>
    <n v="4.0999999999999996"/>
    <n v="412"/>
    <x v="391"/>
    <x v="468"/>
    <x v="0"/>
  </r>
  <r>
    <x v="527"/>
    <x v="515"/>
    <x v="19"/>
    <x v="25"/>
    <x v="163"/>
    <x v="82"/>
    <s v="RGEDIZCX7LB34,R19GGFEAAXAUKK,R3L3EFRRM8X2IY,REN3MEL7IYDKT,R2H176Z5380NWJ,R1AFCXRUZ8KCCK,R16381PP969JBP,RFDKRGYGQB7U6"/>
    <x v="380"/>
    <n v="3"/>
    <n v="681"/>
    <x v="392"/>
    <x v="469"/>
    <x v="0"/>
  </r>
  <r>
    <x v="528"/>
    <x v="516"/>
    <x v="20"/>
    <x v="44"/>
    <x v="163"/>
    <x v="34"/>
    <s v="R3FQMPLCZV75E,R3CXYW32DE2XCE,R3VMIAJI5S2S9M,R33BXR8IIASQCO,R31X014WG1MEMQ,RNZ3UOYY7B2N0,R28IU0P7UBCRG6,R34GOU1HWA68GA"/>
    <x v="381"/>
    <n v="4"/>
    <n v="36384"/>
    <x v="393"/>
    <x v="470"/>
    <x v="0"/>
  </r>
  <r>
    <x v="529"/>
    <x v="517"/>
    <x v="41"/>
    <x v="218"/>
    <x v="8"/>
    <x v="51"/>
    <s v="RO163Q6WRVSZZ,R28DMP1E79OWIH,R2FJI6OH7CFVRL,R1CHL5MG2PHSFJ,R2T11MDTCMZ8IQ,RV544Y0ARIS17,ROHRC9ZCY3ZKI,R28O9QSWHZF2KK"/>
    <x v="382"/>
    <n v="3.9"/>
    <n v="6491"/>
    <x v="394"/>
    <x v="471"/>
    <x v="1"/>
  </r>
  <r>
    <x v="530"/>
    <x v="518"/>
    <x v="19"/>
    <x v="183"/>
    <x v="155"/>
    <x v="1"/>
    <s v="R3PAFFUU229VTJ,R1FZWI2NPCR3IO,R3BENPL8J8RWGA,R1L15IJRIO4PAL,R3GC9CY0SL1XKW,R2ONYYWA0QB6FS,RP7C5V4J1BO3B,R2WXTI182FAGGR"/>
    <x v="383"/>
    <n v="4.0999999999999996"/>
    <n v="10229"/>
    <x v="395"/>
    <x v="472"/>
    <x v="4"/>
  </r>
  <r>
    <x v="531"/>
    <x v="472"/>
    <x v="21"/>
    <x v="180"/>
    <x v="110"/>
    <x v="44"/>
    <s v="R1GQJYYLCFOXJ8,ROASRYCFUFCK0,R1M63KP70YH4TU,RV26OEPPLTVTZ,RAS4252SOW901,R1EQV38U53I993,RD4X602L8KNNS"/>
    <x v="309"/>
    <n v="4.0999999999999996"/>
    <n v="50772"/>
    <x v="315"/>
    <x v="432"/>
    <x v="2"/>
  </r>
  <r>
    <x v="532"/>
    <x v="519"/>
    <x v="37"/>
    <x v="44"/>
    <x v="164"/>
    <x v="16"/>
    <s v="R6LNTBPRGQ5SH,R8XCX03RG32U,RNP9KG0AKI8QG,R3LP9C2W2RTAQH,R2FX53CQOLKI7A,R2FAY534DIE3GK,R3BS9HLFNF3IKI,R35GQXCRXTDQ4Y"/>
    <x v="384"/>
    <n v="4.3"/>
    <n v="1801"/>
    <x v="396"/>
    <x v="473"/>
    <x v="0"/>
  </r>
  <r>
    <x v="533"/>
    <x v="520"/>
    <x v="27"/>
    <x v="154"/>
    <x v="77"/>
    <x v="21"/>
    <s v="R1DSLJ58BW45MG,RZF2IS7TK6MF4,RLAJSE9228SAA,RHZFWFPW57PEH,R5V3SEBXEYTV9,R3QW79LOKH6EDA,R15LLZLNGUHHTJ,R2NS5ZCYJFF5KE"/>
    <x v="310"/>
    <n v="4"/>
    <n v="14404"/>
    <x v="316"/>
    <x v="474"/>
    <x v="0"/>
  </r>
  <r>
    <x v="534"/>
    <x v="521"/>
    <x v="42"/>
    <x v="24"/>
    <x v="8"/>
    <x v="2"/>
    <s v="R173QPQASTIM5E,R2RU5623DZ9ZWI,R16QI7DHVXJVCI,R3JNLJTK4WJSKY,RLJ5VUW87FE0G,R3VFYJ2WAD73ZC,R37T2ABX4GMGHX,RAR3D2XLJPVF7"/>
    <x v="385"/>
    <n v="4.4000000000000004"/>
    <n v="305"/>
    <x v="397"/>
    <x v="475"/>
    <x v="1"/>
  </r>
  <r>
    <x v="535"/>
    <x v="522"/>
    <x v="21"/>
    <x v="219"/>
    <x v="129"/>
    <x v="73"/>
    <s v="R1GS92IDBGXYCS,R8H8QTOWYMITR,RCSP9RH3A0VAE,R2S4F8S012C7RT,RVRXFESU2TRZK,RSKOVH69IL8VG,R2OUN5B9KJNAPN,R2EBVOLHYZ8SFR"/>
    <x v="386"/>
    <n v="4.3"/>
    <n v="1376"/>
    <x v="106"/>
    <x v="476"/>
    <x v="4"/>
  </r>
  <r>
    <x v="536"/>
    <x v="523"/>
    <x v="19"/>
    <x v="72"/>
    <x v="136"/>
    <x v="74"/>
    <s v="R2VEHBS4GTI9SH,R560D18O1BJM7,RYPXAOQI77XRF,R2T1AP2XBIAQBK,RU2RYKNTJU52I,R3D6UA9AB1KZ5D,R1YFZYNSZI9FAG,RQU8SHDXBG8NZ"/>
    <x v="274"/>
    <n v="4.2"/>
    <n v="22638"/>
    <x v="367"/>
    <x v="477"/>
    <x v="4"/>
  </r>
  <r>
    <x v="537"/>
    <x v="524"/>
    <x v="23"/>
    <x v="220"/>
    <x v="165"/>
    <x v="85"/>
    <s v="R2FRXUVIUPO3JD,R2S7JVQ4Z9GYLB,R2U2GZZ9ZUDTE1,R33GW8VLIA7TOI,R35DGD2XREWO5P,R17TQA9TZKL5LH,R15HVUSH6RX8V2,R3UME3PEOKCQ5B"/>
    <x v="387"/>
    <n v="3.8"/>
    <n v="2352"/>
    <x v="398"/>
    <x v="478"/>
    <x v="0"/>
  </r>
  <r>
    <x v="538"/>
    <x v="525"/>
    <x v="34"/>
    <x v="221"/>
    <x v="22"/>
    <x v="43"/>
    <s v="RM88OEEDBGL7E,RA49OAQBPGOY1,R1P18CRYE9Z987,R1NE7OSB0O86A5,R2CN1JTT7L1C7H,R20OTH46ZTVPQN,RDXU0X5IQVEFY,R1F0IEQUUDWM18"/>
    <x v="388"/>
    <n v="4.3"/>
    <n v="714"/>
    <x v="399"/>
    <x v="479"/>
    <x v="1"/>
  </r>
  <r>
    <x v="69"/>
    <x v="69"/>
    <x v="0"/>
    <x v="9"/>
    <x v="11"/>
    <x v="12"/>
    <s v="R1BC08IFG4REKS,R1FJKIHIO54SOW,R3JR48W2CI480,R3JH7SHSXDT1GT,R35QWAY83WL8H6,R25N2U90N2A5AS,R19AK3DT3JOE82,R210WJI15JCSRE"/>
    <x v="58"/>
    <n v="4.3"/>
    <n v="20052"/>
    <x v="400"/>
    <x v="480"/>
    <x v="1"/>
  </r>
  <r>
    <x v="539"/>
    <x v="526"/>
    <x v="37"/>
    <x v="222"/>
    <x v="15"/>
    <x v="82"/>
    <s v="R1B4DF1E33G2SC,R1EUC6Y0ZY18QE,R3BW81NGN6FTO4,R1LUISQ85F9MSU,R1J90WSEGDNEMJ,RI68W30TV8E76,R3BBHIDI76JIAY,R1V51JJ6JQXQU6"/>
    <x v="389"/>
    <n v="4.3"/>
    <n v="1454"/>
    <x v="401"/>
    <x v="481"/>
    <x v="0"/>
  </r>
  <r>
    <x v="73"/>
    <x v="73"/>
    <x v="0"/>
    <x v="46"/>
    <x v="6"/>
    <x v="36"/>
    <s v="R2VUNGNI96EEJ7,R2JGNI2T5LVFRQ,R9ISXRV6DA0OY,RZFW11UFTCBVH,R1WGHB13Q2OLYA,R11ETJ640KDIRW,R2IA54QBAYAGND,R23Y3AD6E6GE9N"/>
    <x v="61"/>
    <n v="4"/>
    <n v="7732"/>
    <x v="61"/>
    <x v="71"/>
    <x v="1"/>
  </r>
  <r>
    <x v="540"/>
    <x v="527"/>
    <x v="27"/>
    <x v="108"/>
    <x v="22"/>
    <x v="13"/>
    <s v="R2XF84DPH68G5Y,R272LVPQ9OGM0S,RBQF76FUWS8PH,RUV6A5DB7ROJU,R25Z9XP6UQKEBZ,R33QHW049WSWGB,R3QAWS03V5OYSG,R3407AFPL16VUS"/>
    <x v="355"/>
    <n v="3.9"/>
    <n v="2147"/>
    <x v="368"/>
    <x v="443"/>
    <x v="1"/>
  </r>
  <r>
    <x v="541"/>
    <x v="528"/>
    <x v="21"/>
    <x v="198"/>
    <x v="166"/>
    <x v="73"/>
    <s v="RCP907FSHW2CI,R2XSNFIDSF8IL4,R2JB9PO5MV9LER,R1WOXRK1I1XUD1,R2R7NPFFHBHV2M,R209MH0VOGQ7EF,R276N47ZR7TWCM,RFYYONBM15HX5"/>
    <x v="279"/>
    <n v="4.0999999999999996"/>
    <n v="313832"/>
    <x v="338"/>
    <x v="482"/>
    <x v="4"/>
  </r>
  <r>
    <x v="542"/>
    <x v="529"/>
    <x v="19"/>
    <x v="223"/>
    <x v="8"/>
    <x v="25"/>
    <s v="R1A8VRVLZEPPCO,R1G1WGHDY6EN6V,RDPRCGL4SELOQ,R14VFIZGF8DVCC,R3L5E72O2NPWAX,R1H6XVMAKGROHM,RL8QQ5LOOTC1B,R2USFYNMVOB95A"/>
    <x v="390"/>
    <n v="3.7"/>
    <n v="465"/>
    <x v="402"/>
    <x v="483"/>
    <x v="1"/>
  </r>
  <r>
    <x v="543"/>
    <x v="530"/>
    <x v="21"/>
    <x v="224"/>
    <x v="167"/>
    <x v="76"/>
    <s v="R3R5DS04EXELTJ,R3JBXYOBYRX0A8"/>
    <x v="391"/>
    <n v="4.2"/>
    <n v="27790"/>
    <x v="403"/>
    <x v="484"/>
    <x v="3"/>
  </r>
  <r>
    <x v="75"/>
    <x v="75"/>
    <x v="0"/>
    <x v="1"/>
    <x v="6"/>
    <x v="13"/>
    <s v="R37D7HJR4MR520,RPXR67LNCQALE,R1K9WE1GDB2PP0,R34PZ2AX727RPD,R2HALNEM14EW7P,R3D6EV6X38WU4Q,R2NCR8UX28VRH4,R3PTXRLR7MPN25"/>
    <x v="63"/>
    <n v="4.0999999999999996"/>
    <n v="602"/>
    <x v="63"/>
    <x v="73"/>
    <x v="1"/>
  </r>
  <r>
    <x v="76"/>
    <x v="76"/>
    <x v="0"/>
    <x v="21"/>
    <x v="4"/>
    <x v="10"/>
    <s v="R8QBCR9MM1LGY,R3VN8XDH215N7I,R341EQRY87EZP,R3HHTVIHY2U1FO,RNA87JCGRTQJU,RZ12R7OYYP0KX,R2GZZ3WYE0JJYA,RHE3HXKSONROE"/>
    <x v="64"/>
    <n v="4"/>
    <n v="1423"/>
    <x v="64"/>
    <x v="74"/>
    <x v="1"/>
  </r>
  <r>
    <x v="544"/>
    <x v="531"/>
    <x v="30"/>
    <x v="166"/>
    <x v="46"/>
    <x v="10"/>
    <s v="R2MI4KSWYUEMDR,R2MNYKDL2UII1M,R2C6TUBM6IVLB0,R3VJF3LZ7XK3WV,R351DYT9RZYVC0,R2127U989S6ZZU,R29GQ8L9MVSU6H,R2H35ITTKGQLBH"/>
    <x v="392"/>
    <n v="4.5999999999999996"/>
    <n v="245"/>
    <x v="404"/>
    <x v="485"/>
    <x v="0"/>
  </r>
  <r>
    <x v="545"/>
    <x v="532"/>
    <x v="21"/>
    <x v="73"/>
    <x v="134"/>
    <x v="56"/>
    <s v="R2FHGVLNMCEDS3,R1AHSDM5M325MM,R3E7Z6ZZCWNVTP,R2ARI9ILETH6A0,R1KRTG4TU6MUCU,R3SBJYLLR84FNM,R10IL98NTGTQH1,R2MS0CPATDN53O"/>
    <x v="393"/>
    <n v="3.9"/>
    <n v="276"/>
    <x v="405"/>
    <x v="486"/>
    <x v="2"/>
  </r>
  <r>
    <x v="546"/>
    <x v="533"/>
    <x v="19"/>
    <x v="168"/>
    <x v="46"/>
    <x v="8"/>
    <s v="R3B5HP4PJ8JIOG,R2NS7Z2XUJL73H,R3DLYP0JW3PWDP,R3HWHOM95KCAZV,R2EVYBZOHRZ8NQ,R2U4UV55GHL0AB,R2E6IQWP86JIVZ,R225NQB3ASPXBV"/>
    <x v="394"/>
    <n v="4"/>
    <n v="30254"/>
    <x v="274"/>
    <x v="326"/>
    <x v="0"/>
  </r>
  <r>
    <x v="547"/>
    <x v="369"/>
    <x v="19"/>
    <x v="183"/>
    <x v="137"/>
    <x v="38"/>
    <s v="R2FY1Z66KZXJWD,R2HMU574902EOQ,R33J3X2N75IXU3,R3GGQG1U2KLAE3,R31AMOLX49DVF8"/>
    <x v="280"/>
    <n v="4.3"/>
    <n v="17161"/>
    <x v="406"/>
    <x v="487"/>
    <x v="2"/>
  </r>
  <r>
    <x v="548"/>
    <x v="534"/>
    <x v="27"/>
    <x v="9"/>
    <x v="6"/>
    <x v="37"/>
    <s v="R33M2Q7OES3GBK,R125QF7WMZW3NW,RMDVRDSEK73L8"/>
    <x v="395"/>
    <n v="4.4000000000000004"/>
    <n v="14"/>
    <x v="407"/>
    <x v="488"/>
    <x v="1"/>
  </r>
  <r>
    <x v="549"/>
    <x v="535"/>
    <x v="30"/>
    <x v="23"/>
    <x v="36"/>
    <x v="48"/>
    <s v="R3EUHZXX3UEYSH,R1UYMUD8SY2H9V,R1BQTJ4030NWYZ,R3MBTEU82OA7X1,R1R6MZFWPE1DN6,R295X0FTRQEG0P,R2XX9ZLGMLMN5L,R2ONSIR9B3OM3B"/>
    <x v="396"/>
    <n v="4.0999999999999996"/>
    <n v="14560"/>
    <x v="408"/>
    <x v="489"/>
    <x v="0"/>
  </r>
  <r>
    <x v="550"/>
    <x v="536"/>
    <x v="20"/>
    <x v="209"/>
    <x v="43"/>
    <x v="49"/>
    <s v="RF8105HZQ4I7N,R1OVFYKWEJAVU4,R1U3VNQN5M4IED,R1YHYHQQN3NVED,RS5SSFIL1MWFD,RAMY81VZCIB2D,RDUL770GDRUAB,R1J7N8RPXX1S3X"/>
    <x v="397"/>
    <n v="4.0999999999999996"/>
    <n v="3156"/>
    <x v="409"/>
    <x v="490"/>
    <x v="0"/>
  </r>
  <r>
    <x v="551"/>
    <x v="537"/>
    <x v="43"/>
    <x v="124"/>
    <x v="6"/>
    <x v="62"/>
    <s v="RVNP5UR9UECQW,R10UNYZS2VXZ3G,R346UHG3CHA35Z,RDMK41H97ZT8M,RCRNFX4VMUPFM,R22C8ONFTU20FF,R1R7KPNEQCF7IS,R1JL2OE1X4IQ6V"/>
    <x v="398"/>
    <n v="4.0999999999999996"/>
    <n v="9340"/>
    <x v="410"/>
    <x v="491"/>
    <x v="1"/>
  </r>
  <r>
    <x v="552"/>
    <x v="538"/>
    <x v="19"/>
    <x v="194"/>
    <x v="134"/>
    <x v="43"/>
    <s v="R1TK3BJ0V4TTCW,R3CM92MP896BSQ,R1T1NCJKM7VXA6,RAYIW8N256R4Z,R17618VX40XGBR,R2UJBOPZHRAM66,R183JTRIE1NM6Z,R13S4RGKBN47XW"/>
    <x v="399"/>
    <n v="4.4000000000000004"/>
    <n v="768"/>
    <x v="411"/>
    <x v="492"/>
    <x v="2"/>
  </r>
  <r>
    <x v="553"/>
    <x v="539"/>
    <x v="31"/>
    <x v="225"/>
    <x v="38"/>
    <x v="72"/>
    <s v="R35G82LMN1P1V4,R2R9TCZMPRU2,R2IJXSRMFCQGXD,R3AZ1FCTLW335M,RQR59DAFHW3WV,R1Z1QLVITW84J4,R2YQHZ0LLWV1HI,RSC0FWSR0TQTI"/>
    <x v="334"/>
    <n v="4.5"/>
    <n v="28978"/>
    <x v="341"/>
    <x v="412"/>
    <x v="0"/>
  </r>
  <r>
    <x v="554"/>
    <x v="540"/>
    <x v="21"/>
    <x v="13"/>
    <x v="128"/>
    <x v="28"/>
    <s v="R2K5OD0MEEBTDL,RS1N6TNO33BOK,R6KWBGOKI1N9Y,R30SKUMYLSXXDN,R1EOYHZWCRSV7B,R13JBDK4SAAYFT,RJOU5K9ECNW7Y,R2APPRANV6IERZ"/>
    <x v="276"/>
    <n v="4.0999999999999996"/>
    <n v="18998"/>
    <x v="277"/>
    <x v="357"/>
    <x v="2"/>
  </r>
  <r>
    <x v="555"/>
    <x v="541"/>
    <x v="28"/>
    <x v="41"/>
    <x v="6"/>
    <x v="22"/>
    <s v="RZN676INI7CXB,R3R7UHOVSK5HK6,RK4TT1MUA9PPK,R3SW1UZKGBAI70,R1QKN9JPJ1FWMZ,R208QSDKUOWNF6,R2426HG2VA66ZC,R1433K3KOBJMRY"/>
    <x v="400"/>
    <n v="4.2"/>
    <n v="4971"/>
    <x v="412"/>
    <x v="493"/>
    <x v="1"/>
  </r>
  <r>
    <x v="556"/>
    <x v="542"/>
    <x v="35"/>
    <x v="213"/>
    <x v="155"/>
    <x v="11"/>
    <s v="R1HOV97NOJFX4W,R3BIRU7WH404ND,RAU26U2KP1OQH,R15BZZ2VBVMJ4V,R29G5QZ1EZB3KF,R3UFXXP9B7DVUJ,R1RVSNGA4SCXX4,R2HT0UTCAOMW1J"/>
    <x v="401"/>
    <n v="4.5"/>
    <n v="1526"/>
    <x v="413"/>
    <x v="494"/>
    <x v="4"/>
  </r>
  <r>
    <x v="557"/>
    <x v="543"/>
    <x v="24"/>
    <x v="226"/>
    <x v="8"/>
    <x v="11"/>
    <s v="R2DD2M5YARW7R2,R2M9ZYNGGV1ZLN,RNWNTRNLSJWSB,R3BJBPNI2XP8HF,RI1FLXH6TFEAJ,R172WRCQLOW97V,R3721R2I1BFETF,R2DH3Z46FTCXQ8"/>
    <x v="269"/>
    <n v="4.0999999999999996"/>
    <n v="363711"/>
    <x v="414"/>
    <x v="495"/>
    <x v="1"/>
  </r>
  <r>
    <x v="558"/>
    <x v="544"/>
    <x v="24"/>
    <x v="72"/>
    <x v="168"/>
    <x v="29"/>
    <s v="R3LJ3MMSH7Z1BT,RPYZX0CFFJI72,R358NYWUQLR163"/>
    <x v="402"/>
    <n v="3.9"/>
    <n v="136954"/>
    <x v="415"/>
    <x v="496"/>
    <x v="0"/>
  </r>
  <r>
    <x v="335"/>
    <x v="333"/>
    <x v="19"/>
    <x v="167"/>
    <x v="129"/>
    <x v="27"/>
    <s v="R34816YEM3Y2VJ,R3P1QZDIWJJYVR,R2HXC35HKL6S3E,R2CUWR6SL0MMRR,R3PWLUFNP117X0,R2PK2034NVCPNH,R2YJZKVTCUJAVZ,R27X5G6UFUKCM9"/>
    <x v="255"/>
    <n v="4.3"/>
    <n v="27709"/>
    <x v="416"/>
    <x v="497"/>
    <x v="4"/>
  </r>
  <r>
    <x v="336"/>
    <x v="334"/>
    <x v="19"/>
    <x v="166"/>
    <x v="130"/>
    <x v="36"/>
    <s v="R3EKLFGQGV02SG,R23WEMNZK46UV3,R1G2C7XV8CAM7W,R1O1T0NB6M5CU4,RY95PJLUIT03E,R2HMI9LDLJ1S2Y,R216CF66UYJR2A,R1XD0A6A2KGJZ6"/>
    <x v="256"/>
    <n v="3.8"/>
    <n v="17833"/>
    <x v="329"/>
    <x v="398"/>
    <x v="4"/>
  </r>
  <r>
    <x v="559"/>
    <x v="545"/>
    <x v="44"/>
    <x v="227"/>
    <x v="108"/>
    <x v="37"/>
    <s v="R2XCI5KR2H8QEI,R3BNQCB05PYZMV,RVXXO15AGASNX,R1VU19BJMXT73J,R2LYRK8OS10K2Z,R1NOP9O1UWSJJC,RE6XTKYH9FSA,R1J5H4FDTO6GBX"/>
    <x v="403"/>
    <n v="4.3"/>
    <n v="253105"/>
    <x v="417"/>
    <x v="498"/>
    <x v="1"/>
  </r>
  <r>
    <x v="560"/>
    <x v="546"/>
    <x v="45"/>
    <x v="23"/>
    <x v="169"/>
    <x v="9"/>
    <s v="R2Z4GQU0ZVOH1G,R3JRYRMKRD0BW0,R2C5DX0ZNNX7Y5,R25A5KZD14HHJC,R2TA6MY8NIL1ZP,RX492E2N9MM6W,R2PZJ7871P6D8D,R1I8UMWC4FQ0AX"/>
    <x v="404"/>
    <n v="4.4000000000000004"/>
    <n v="61314"/>
    <x v="418"/>
    <x v="499"/>
    <x v="1"/>
  </r>
  <r>
    <x v="561"/>
    <x v="547"/>
    <x v="46"/>
    <x v="228"/>
    <x v="170"/>
    <x v="86"/>
    <s v="R32QHTM45T5S7N,R1PWLZEPRIUF0B,R2ZPR72HXJDDTX,R1ERI9BP1ALOX3,R1BY1F45H961AX,R19ZEB8HMP8MQS,RO9GYYPV0QDRB,R1P6WSNKIOGFEN"/>
    <x v="405"/>
    <n v="3.8"/>
    <n v="7354"/>
    <x v="419"/>
    <x v="500"/>
    <x v="1"/>
  </r>
  <r>
    <x v="562"/>
    <x v="548"/>
    <x v="24"/>
    <x v="69"/>
    <x v="157"/>
    <x v="48"/>
    <s v="R2SIAIJ2R8203U,R2SLNJ664LBZS6,R2PJGCDX444YME,R39XDUIGQYNX0A,R25G45DJ52J2HV,R2WZN2M9J9EQUM,R1PTY9JK5PT866,R2KD1JU029JTLX"/>
    <x v="406"/>
    <n v="3.8"/>
    <n v="180998"/>
    <x v="420"/>
    <x v="501"/>
    <x v="0"/>
  </r>
  <r>
    <x v="563"/>
    <x v="549"/>
    <x v="47"/>
    <x v="42"/>
    <x v="3"/>
    <x v="33"/>
    <s v="R2TD3N245ZRZKA,R2I93780O12B86,R3VTLQFO4KMHHC,R1T0W8Y2RD3FQP,RUL4CK8TAFSM6,R10TVE5WRTUL6T,R1CT7PUFT9SH87,R119BACSU1D5W0"/>
    <x v="407"/>
    <n v="3.5"/>
    <n v="690"/>
    <x v="421"/>
    <x v="502"/>
    <x v="1"/>
  </r>
  <r>
    <x v="343"/>
    <x v="341"/>
    <x v="22"/>
    <x v="172"/>
    <x v="5"/>
    <x v="1"/>
    <s v="R2A7MIUNOW8DOE,R2FXP703540FR1,R37E7QJET0BYE8,R1NOL0GE16P06G,R48EN3ANVWEX9,R17WYXS17TYDER,R2BMYAH01K8EG8,R23IO3LHHG39H"/>
    <x v="260"/>
    <n v="4.4000000000000004"/>
    <n v="67262"/>
    <x v="422"/>
    <x v="503"/>
    <x v="0"/>
  </r>
  <r>
    <x v="344"/>
    <x v="342"/>
    <x v="19"/>
    <x v="168"/>
    <x v="95"/>
    <x v="13"/>
    <s v="R10I6UIAQIP9TN,R2XEWWLV1LH7KX,R3J0MEY15WI71Z,R3HJ0GBBBUGEJZ,R3TGTIJ54KHOL0,R21TUQZLYNGC0M,R1JSFOA0TD4S1A,R1KOD8YMT3FJ7I"/>
    <x v="261"/>
    <n v="4.0999999999999996"/>
    <n v="10689"/>
    <x v="263"/>
    <x v="313"/>
    <x v="0"/>
  </r>
  <r>
    <x v="564"/>
    <x v="550"/>
    <x v="24"/>
    <x v="92"/>
    <x v="145"/>
    <x v="6"/>
    <s v="R1O3A2CX9YG69H,R1OPAHCYQF1OK4,R1N6RV1W0LKGWB,R1MXGMA3JKL1YI,RAHUCIL8N8IK5,RCYPHGHZYUAAE,R37WU40YNTLIYU,R2JHL897G4Y4LF"/>
    <x v="408"/>
    <n v="4.0999999999999996"/>
    <n v="141841"/>
    <x v="423"/>
    <x v="504"/>
    <x v="0"/>
  </r>
  <r>
    <x v="565"/>
    <x v="551"/>
    <x v="48"/>
    <x v="12"/>
    <x v="38"/>
    <x v="36"/>
    <s v="R1JKJ6JRX7SGEL,R25BSG945DF5FO,R4BFNUNWNX1R0,R2NPEFE8O89X67,R194PSSW507V7K,R1DT0RIGH4S3FB,R38ZWKA3FZLLH,R14TFXF7AOFJ1P"/>
    <x v="409"/>
    <n v="4.3"/>
    <n v="24791"/>
    <x v="424"/>
    <x v="505"/>
    <x v="0"/>
  </r>
  <r>
    <x v="566"/>
    <x v="552"/>
    <x v="24"/>
    <x v="4"/>
    <x v="4"/>
    <x v="11"/>
    <s v="R27GRSZF2YL5ZO,R1KXPKQ4SPO0PI,R1O4LXS46WUDK6,R1LDIIH0E88Q70,RGAH8BAUKGJ2N,R3MCAC061E19PA,R3B880ZLBUIBVP,R13XVC901RKGZP"/>
    <x v="410"/>
    <n v="3.5"/>
    <n v="21764"/>
    <x v="425"/>
    <x v="506"/>
    <x v="1"/>
  </r>
  <r>
    <x v="347"/>
    <x v="345"/>
    <x v="24"/>
    <x v="23"/>
    <x v="8"/>
    <x v="54"/>
    <s v="R2NB2K5XC70FKP,R3623Q21H3MKP6,R1XVC6NEYU3ZHV,RNFY9ZYM6195O,R3TUSIFSD4QCKJ,R22PD5EXXTFXP,R1LXC8W3AJAQ3I,R3U0OEWBKIO5Z3"/>
    <x v="264"/>
    <n v="4.0999999999999996"/>
    <n v="192587"/>
    <x v="426"/>
    <x v="507"/>
    <x v="1"/>
  </r>
  <r>
    <x v="567"/>
    <x v="553"/>
    <x v="39"/>
    <x v="229"/>
    <x v="145"/>
    <x v="12"/>
    <s v="RIRMEEQUWCCJK,R1E187080D8HAU,R1RPZJJNQM76M1,R1NM9CFXWMQWWF,R2E3PSSWPOJU6N,RTA5F8RZUBJ2D,R1SZB32SSCJBY5,R199WTHV00BUR4"/>
    <x v="411"/>
    <n v="4.0999999999999996"/>
    <n v="107151"/>
    <x v="427"/>
    <x v="508"/>
    <x v="0"/>
  </r>
  <r>
    <x v="346"/>
    <x v="344"/>
    <x v="19"/>
    <x v="72"/>
    <x v="133"/>
    <x v="72"/>
    <s v="R19QUEKHANF087,R2CU03OULJTK2A,R1SHVTKMHHOREL,R16MDWVEULVTGY,R24VBI0XML9AS5,RO1WU1XMSF20C,R17U7AO7GNBOX8,R2HES1EME0OXU4"/>
    <x v="412"/>
    <n v="3.9"/>
    <n v="21797"/>
    <x v="428"/>
    <x v="509"/>
    <x v="4"/>
  </r>
  <r>
    <x v="568"/>
    <x v="554"/>
    <x v="24"/>
    <x v="7"/>
    <x v="8"/>
    <x v="8"/>
    <s v="RW3YCZCKGOBH,R3099XAIXYVYOG,R355B0JH9K3ZSR,RJS13UCRXJ0V3,RVHF9P5OW46KR,R19S4YL4JL81R9,R1OUTZ9YCQLAMM,RGN1P0TZA7RF0"/>
    <x v="413"/>
    <n v="3.9"/>
    <n v="92995"/>
    <x v="429"/>
    <x v="510"/>
    <x v="1"/>
  </r>
  <r>
    <x v="569"/>
    <x v="555"/>
    <x v="32"/>
    <x v="24"/>
    <x v="8"/>
    <x v="2"/>
    <s v="R8UDGYG74HT52,R1ZKTL2UFMHHOQ,R2XQ7ANJA4VF12,RNHDS9HCAZYPP,R2GML0ZIF4G3XG,R25B9RAM7E6ERE,R1A8S1062HZ64L,R3K1WGUC05G378"/>
    <x v="414"/>
    <n v="4.0999999999999996"/>
    <n v="8751"/>
    <x v="430"/>
    <x v="511"/>
    <x v="1"/>
  </r>
  <r>
    <x v="351"/>
    <x v="349"/>
    <x v="25"/>
    <x v="12"/>
    <x v="49"/>
    <x v="25"/>
    <s v="R3HLDGIDF7PO8C,R2FBEQYGE0TH2P,R81L413HRWD8B,R3V903TPDK44R2,R38GLLZ84DSEWS,R1GXNHN7WJM2G7,R3RK45ISPYVM54,R125MD72MJH9VN"/>
    <x v="268"/>
    <n v="4"/>
    <n v="14283"/>
    <x v="431"/>
    <x v="512"/>
    <x v="0"/>
  </r>
  <r>
    <x v="570"/>
    <x v="556"/>
    <x v="44"/>
    <x v="230"/>
    <x v="68"/>
    <x v="45"/>
    <s v="R3SSOBQITYNPKB,R3A4C1P3IDXTAD,R3W0T7AI69710R,R33EXPRT4EBMKP,R36CM7BFMNFGKB,RV1VPXNF6R439,RK6F5JOI2TI2P,R1URGIVAZHUKNJ"/>
    <x v="415"/>
    <n v="4.2"/>
    <n v="64273"/>
    <x v="432"/>
    <x v="513"/>
    <x v="0"/>
  </r>
  <r>
    <x v="571"/>
    <x v="557"/>
    <x v="45"/>
    <x v="54"/>
    <x v="149"/>
    <x v="53"/>
    <s v="RZK0M87UXFG2,R3AZ8CAEQNP5IQ,R129CVNZPQBGK3,R1ENQGYVMS224D,RFZOVKT1IXFRY,R1SI1FFO31ZKVB,R2AMJ2PSF5B54Y,R5IR2JMR7OMZK"/>
    <x v="416"/>
    <n v="4.3"/>
    <n v="54315"/>
    <x v="433"/>
    <x v="514"/>
    <x v="1"/>
  </r>
  <r>
    <x v="572"/>
    <x v="558"/>
    <x v="45"/>
    <x v="8"/>
    <x v="22"/>
    <x v="8"/>
    <s v="R1Y9N553TGL8LN,R28ZACVW980ACH,R2SPQPMXFCB67B,R2L2KO1KH9FLRI,R37SFSAVVH051A,R15PGRIFZVLZLP,R3O0LVO6BNKANJ,R11LCNI4PZLK5B"/>
    <x v="417"/>
    <n v="4.0999999999999996"/>
    <n v="1597"/>
    <x v="434"/>
    <x v="515"/>
    <x v="1"/>
  </r>
  <r>
    <x v="359"/>
    <x v="357"/>
    <x v="19"/>
    <x v="44"/>
    <x v="46"/>
    <x v="13"/>
    <s v="R3B5HP4PJ8JIOG,R2NS7Z2XUJL73H,R3DLYP0JW3PWDP,R3HWHOM95KCAZV,R2EVYBZOHRZ8NQ,R2U4UV55GHL0AB,R2E6IQWP86JIVZ,R225NQB3ASPXBV"/>
    <x v="394"/>
    <n v="4"/>
    <n v="30254"/>
    <x v="274"/>
    <x v="326"/>
    <x v="0"/>
  </r>
  <r>
    <x v="360"/>
    <x v="358"/>
    <x v="19"/>
    <x v="72"/>
    <x v="136"/>
    <x v="74"/>
    <s v="R2VEHBS4GTI9SH,R560D18O1BJM7,RYPXAOQI77XRF,R2T1AP2XBIAQBK,RU2RYKNTJU52I,R3D6UA9AB1KZ5D,R1YFZYNSZI9FAG,RQU8SHDXBG8NZ"/>
    <x v="274"/>
    <n v="4.2"/>
    <n v="22638"/>
    <x v="367"/>
    <x v="477"/>
    <x v="4"/>
  </r>
  <r>
    <x v="573"/>
    <x v="559"/>
    <x v="24"/>
    <x v="2"/>
    <x v="8"/>
    <x v="29"/>
    <s v="R2GVOJLXANNFG2,R3CY1HGOV9WMQT,R7U8B1E7W8E54,RYB8ZW396HQB,R3790HUAN7KW93,R1IN06KIK8ENHU,R1UXT7KA6M4R0Z,RNTYVAAWTJ5CE"/>
    <x v="418"/>
    <n v="3.9"/>
    <n v="77027"/>
    <x v="435"/>
    <x v="516"/>
    <x v="1"/>
  </r>
  <r>
    <x v="574"/>
    <x v="560"/>
    <x v="49"/>
    <x v="125"/>
    <x v="15"/>
    <x v="12"/>
    <s v="R1REJSSQVMNGVO,R33WYRQ1J4RZHO,R3ECO7HPNMHBTT,R1GORSR46QQ6SN,R1O350T6VW5RR3,R2BXJ480ZVSUMH,R28KMQ1TUV7E2Z,R3KCC7HPRPOF0C"/>
    <x v="419"/>
    <n v="4.3"/>
    <n v="28829"/>
    <x v="436"/>
    <x v="517"/>
    <x v="0"/>
  </r>
  <r>
    <x v="365"/>
    <x v="362"/>
    <x v="19"/>
    <x v="181"/>
    <x v="129"/>
    <x v="38"/>
    <s v="R26YAKWWPQSNL,R30L263BU0PTZP,R1A8G9G8J5Z3V5,RBTZE0Y27F7IZ,R2HS8RN6NBKP6Z,R39640821J2S6S,R75IA3ZAEBTFU,RCVN98N40B1C5"/>
    <x v="420"/>
    <n v="4.2"/>
    <n v="29478"/>
    <x v="437"/>
    <x v="518"/>
    <x v="4"/>
  </r>
  <r>
    <x v="575"/>
    <x v="561"/>
    <x v="45"/>
    <x v="8"/>
    <x v="108"/>
    <x v="34"/>
    <s v="R2K3IBMM9I3HQH,RL1H11C1J4W4U,R26GYIVCHR44IY,R2X4UKYY57A9JX,R3J71TYH2ISEUY,R3EX53W4D2TLR9,REY9RHIDKB28T,R2IYAMOBWJY5JC"/>
    <x v="421"/>
    <n v="4.5"/>
    <n v="33176"/>
    <x v="438"/>
    <x v="519"/>
    <x v="1"/>
  </r>
  <r>
    <x v="576"/>
    <x v="562"/>
    <x v="50"/>
    <x v="231"/>
    <x v="171"/>
    <x v="13"/>
    <s v="R1ZSCBBOGJ8VB,R2JXWEENFMSBAQ,R1TOMRGD2ASPF,R1PFE2ODTMG96C,R1C5A0KYEKBKJJ,R1IYLE1NMK9R12,R3IS14LK5OVU68,R2727E10ZHH72K"/>
    <x v="422"/>
    <n v="4"/>
    <n v="68664"/>
    <x v="439"/>
    <x v="520"/>
    <x v="0"/>
  </r>
  <r>
    <x v="0"/>
    <x v="0"/>
    <x v="0"/>
    <x v="0"/>
    <x v="0"/>
    <x v="0"/>
    <s v="R3HXWT0LRP0NMF,R2AJM3LFTLZHFO,R6AQJGUP6P86,R1KD19VHEDV0OR,R3C02RMYQMK6FC,R39GQRVBUZBWGY,R2K9EDOE15QIRJ,R3OI7YT648TL8I"/>
    <x v="0"/>
    <n v="4.2"/>
    <n v="24269"/>
    <x v="0"/>
    <x v="0"/>
    <x v="0"/>
  </r>
  <r>
    <x v="577"/>
    <x v="563"/>
    <x v="51"/>
    <x v="232"/>
    <x v="172"/>
    <x v="85"/>
    <s v="R31X4I2TGYDUN8,R27PTCIK04AE46,R23U630I51IZTI,R3TLR3XSHP0UH9,R2RP5UV7LX3QTF,R3W3H7WY3GXGHM,R158W5SZQQ5YSS,R1OT133BOUEYND"/>
    <x v="423"/>
    <n v="4.5"/>
    <n v="28030"/>
    <x v="440"/>
    <x v="521"/>
    <x v="1"/>
  </r>
  <r>
    <x v="578"/>
    <x v="564"/>
    <x v="52"/>
    <x v="233"/>
    <x v="173"/>
    <x v="26"/>
    <s v="RZAAQFY7BDSWC,R3604ZO2AA4PK5,R3C8K6Z6W9MDTQ,R38163YROZHHFG,RDXE4NC3K02IY,R2BG3LFIR1DRUP,R1AA1L9EH743MV,R1Q23Z4DE0QT8Q"/>
    <x v="424"/>
    <n v="4.3"/>
    <n v="5792"/>
    <x v="441"/>
    <x v="522"/>
    <x v="1"/>
  </r>
  <r>
    <x v="579"/>
    <x v="565"/>
    <x v="53"/>
    <x v="234"/>
    <x v="174"/>
    <x v="73"/>
    <s v="R2U4L5Y1EI2L9P,R17YBU9W32A30N,R29OI40B53G6UK,R3LHAFK1QLQHX,RQXZDM0PKSCMS,RKN5ISCXXFA4B,R2V6JCQJ8NFGYI,RAH387U1B1AFN"/>
    <x v="425"/>
    <n v="3.9"/>
    <n v="14778"/>
    <x v="442"/>
    <x v="523"/>
    <x v="1"/>
  </r>
  <r>
    <x v="580"/>
    <x v="566"/>
    <x v="24"/>
    <x v="63"/>
    <x v="175"/>
    <x v="6"/>
    <s v="RZ7BLWVBP91F3,R3VUE0FS0NDIRK,RWESRERAFOYEW,R1YONSMZERBPET,R3JFQJ4ZJ5RY0T,R1KBRXW0AL249U,R22L0SQFC67YKF,RWK29DZUWGFWM"/>
    <x v="426"/>
    <n v="4.0999999999999996"/>
    <n v="91770"/>
    <x v="443"/>
    <x v="524"/>
    <x v="0"/>
  </r>
  <r>
    <x v="374"/>
    <x v="369"/>
    <x v="19"/>
    <x v="183"/>
    <x v="142"/>
    <x v="60"/>
    <s v="R2FY1Z66KZXJWD,R2HMU574902EOQ,R33J3X2N75IXU3,R3GGQG1U2KLAE3,R31AMOLX49DVF8"/>
    <x v="280"/>
    <n v="4.3"/>
    <n v="17162"/>
    <x v="444"/>
    <x v="525"/>
    <x v="2"/>
  </r>
  <r>
    <x v="581"/>
    <x v="567"/>
    <x v="24"/>
    <x v="0"/>
    <x v="175"/>
    <x v="12"/>
    <s v="RUVNSVGR3C0ZK,R3IZIBJ48U0KDN,REZOPKFLKI7YE,R3G7FE8ICIL8K5,R1G7WNTY9MC6H4,RV51Y63DBOCWS,RSYBU38UVWSP6,RADZV5UTZTYWO"/>
    <x v="427"/>
    <n v="4.2"/>
    <n v="206"/>
    <x v="445"/>
    <x v="526"/>
    <x v="0"/>
  </r>
  <r>
    <x v="582"/>
    <x v="568"/>
    <x v="54"/>
    <x v="92"/>
    <x v="176"/>
    <x v="15"/>
    <s v="R1SNDKJ3F47REI,R2TKI3QCYTIHEU,R3LOHD95Y9I8Q3,R3L674Y2TEWO4K,RCNO312K340D9,R21QJQYXKVPKBW,R11VGKTVQCTPW1,RIME7JQPW8QM8"/>
    <x v="428"/>
    <n v="4.2"/>
    <n v="33717"/>
    <x v="446"/>
    <x v="527"/>
    <x v="0"/>
  </r>
  <r>
    <x v="1"/>
    <x v="1"/>
    <x v="0"/>
    <x v="1"/>
    <x v="1"/>
    <x v="1"/>
    <s v="RGIQEG07R9HS2,R1SMWZQ86XIN8U,R2J3Y1WL29GWDE,RYGGS0M09S3KY,R17KQRUTAN5DKS,R3AAQGS6HP2QUK,R1HDNOG6TO2CCA,R3PHKXYA5AFEOU"/>
    <x v="1"/>
    <n v="4"/>
    <n v="43994"/>
    <x v="1"/>
    <x v="1"/>
    <x v="1"/>
  </r>
  <r>
    <x v="2"/>
    <x v="2"/>
    <x v="0"/>
    <x v="1"/>
    <x v="8"/>
    <x v="27"/>
    <s v="R3J3EQQ9TZI5ZJ,R3E7WBGK7ID0KV,RWU79XKQ6I1QF,R25X4TBMPY91LX,R27OK7G99VK0TR,R207CYDCHJJTCJ,R3PCU8XMU173BT,R1IMONDOWRNU5V"/>
    <x v="2"/>
    <n v="3.9"/>
    <n v="7928"/>
    <x v="2"/>
    <x v="342"/>
    <x v="1"/>
  </r>
  <r>
    <x v="375"/>
    <x v="370"/>
    <x v="19"/>
    <x v="184"/>
    <x v="143"/>
    <x v="8"/>
    <s v="R14ALM4LONM07K,RBQ5KLENMT5W,RC8LE1R8ZUXK6,R2DOHSMCOKMG28,R23BQ1TQ435IEO,RX6XRNRWHWUBM,RQTVJP9U5HCTZ,R19QIA3XET90J7"/>
    <x v="429"/>
    <n v="4.0999999999999996"/>
    <n v="5179"/>
    <x v="284"/>
    <x v="339"/>
    <x v="4"/>
  </r>
  <r>
    <x v="583"/>
    <x v="569"/>
    <x v="55"/>
    <x v="235"/>
    <x v="95"/>
    <x v="75"/>
    <s v="R2BYIBOB1SJCU5,R27XI4KBBS4CO0,RNDLXV8UJZSO,R1HOQAPL2PXKNX,R3DZGHPLQSWOLO,R37YZ6CK8TNTM4,R3KPNR16XZW0ZH,R28BCVQ1MKZP7S"/>
    <x v="430"/>
    <n v="4.5"/>
    <n v="50810"/>
    <x v="447"/>
    <x v="528"/>
    <x v="0"/>
  </r>
  <r>
    <x v="584"/>
    <x v="570"/>
    <x v="56"/>
    <x v="7"/>
    <x v="20"/>
    <x v="43"/>
    <s v="RXPIU94G6Y8XR,RG8WXHVO3Q5BN,R2VKT81SI4UN3S,R1TH2LQCYPBXMS,R1XO0RGL2VW166,R2WSQJGLL679MI,R1CEANV7C25XJ6,R2SFO5ZGKFMA3A"/>
    <x v="431"/>
    <n v="3.7"/>
    <n v="3369"/>
    <x v="448"/>
    <x v="529"/>
    <x v="0"/>
  </r>
  <r>
    <x v="585"/>
    <x v="571"/>
    <x v="45"/>
    <x v="8"/>
    <x v="119"/>
    <x v="9"/>
    <s v="RLR4ETD7RIB3P,R2TLZ8IYTYAIJR,R3C4LR2YHIRZ95,R3M7POECW3UFL3,R31RTO2FZW8SEN,RV2OCYSB602OB,R31GOALBI9UPLK,R1CTAKZMHTLVVO"/>
    <x v="432"/>
    <n v="3.5"/>
    <n v="11827"/>
    <x v="449"/>
    <x v="530"/>
    <x v="1"/>
  </r>
  <r>
    <x v="3"/>
    <x v="3"/>
    <x v="0"/>
    <x v="2"/>
    <x v="3"/>
    <x v="3"/>
    <s v="R3EEUZKKK9J36I,R3HJVYCLYOY554,REDECAZ7AMPQC,R1CLH2ULIVG5U3,R2DMKIBGFKBD6R,RC89B5IAJUTR5,R3B3DDON5FH8DS,R13WAEJDI5RS36"/>
    <x v="3"/>
    <n v="4.2"/>
    <n v="94364"/>
    <x v="294"/>
    <x v="351"/>
    <x v="1"/>
  </r>
  <r>
    <x v="586"/>
    <x v="572"/>
    <x v="54"/>
    <x v="154"/>
    <x v="8"/>
    <x v="77"/>
    <s v="R1ZFP957X6NEUB,R1V5NJVJMX27HK,R37W2Z08BFVMN2,R23NRC2SDTFP1R,R2IDKTNLPSRRXA,R3TRXLCPJ7CXLS,R2RQD6H9YMSUK6,RS9ZB4H3Y5CQZ"/>
    <x v="433"/>
    <n v="3.5"/>
    <n v="15295"/>
    <x v="450"/>
    <x v="531"/>
    <x v="1"/>
  </r>
  <r>
    <x v="587"/>
    <x v="573"/>
    <x v="57"/>
    <x v="34"/>
    <x v="145"/>
    <x v="27"/>
    <s v="R2BUP3AXKYUHYP,R3B772KI95MWNX,R7R351CJN43NM,R84AXG1XCM1R3,RYCTR2UZGN6GU,R1VNKAJ163SXLP,R310TJNPM9I9ZO,R231H2ZVU5558I"/>
    <x v="434"/>
    <n v="4.3"/>
    <n v="27139"/>
    <x v="451"/>
    <x v="532"/>
    <x v="0"/>
  </r>
  <r>
    <x v="588"/>
    <x v="574"/>
    <x v="24"/>
    <x v="92"/>
    <x v="177"/>
    <x v="43"/>
    <s v="R3Q0EFB6CKAL4W,R3SBR1YRGFORQV,RHK2VI4OFC8UW,R1QPBRC7ZDKAB6,R2QKG9AO1MMHNQ,RLC1RHGMCZS55,R4RMB9P1YZJV3,R3L44D00WINPGV"/>
    <x v="435"/>
    <n v="3.9"/>
    <n v="9504"/>
    <x v="452"/>
    <x v="533"/>
    <x v="4"/>
  </r>
  <r>
    <x v="4"/>
    <x v="4"/>
    <x v="0"/>
    <x v="3"/>
    <x v="4"/>
    <x v="4"/>
    <s v="R1BP4L2HH9TFUP,R16PVJEXKV6QZS,R2UPDB81N66T4P,R3KK4GT934ST3I,RCFHMWUSBIJO,RDO7DACXMAJ84,R3A6MEZL3LY66Z,R1ESIEKPGAYA29"/>
    <x v="4"/>
    <n v="4.2"/>
    <n v="16905"/>
    <x v="4"/>
    <x v="4"/>
    <x v="1"/>
  </r>
  <r>
    <x v="589"/>
    <x v="575"/>
    <x v="44"/>
    <x v="236"/>
    <x v="178"/>
    <x v="33"/>
    <s v="R1HP1ZGFB28GM7,R3JCTIK67UAT4K,R2S9JBF2ECD6C6,R2M4VC26VFSJ5K,R2I3JCCVO4U03G,R3NOWQBXUGHRI9,R3ULD6B7PBI3FQ,R2UQOW05XNOHS5"/>
    <x v="436"/>
    <n v="4.3"/>
    <n v="30058"/>
    <x v="453"/>
    <x v="534"/>
    <x v="0"/>
  </r>
  <r>
    <x v="390"/>
    <x v="383"/>
    <x v="19"/>
    <x v="136"/>
    <x v="130"/>
    <x v="58"/>
    <s v="R2LYKHFGZWSYDL,R2LAYGYWWKW3YG,RAG4DPQGRW30H,RY14T5VSHXOVL,R32YZCYBC5ZRV5,R1DMAEV6DQYUOD,RNR9AZJON6EHU,R2NUKH8120XBX1"/>
    <x v="291"/>
    <n v="4.2"/>
    <n v="69619"/>
    <x v="454"/>
    <x v="535"/>
    <x v="4"/>
  </r>
  <r>
    <x v="391"/>
    <x v="384"/>
    <x v="30"/>
    <x v="0"/>
    <x v="20"/>
    <x v="27"/>
    <s v="R3BGA0IR8XWNFF,R1Z9SVTENNC9JG,RE5OA1UZUJM9W,R285X2YEP7XRRW,R1ENCB49VUPLIC,R23RJUU2U87L75,RM2L3W83I8OIA,R6BV56BS9PVP9"/>
    <x v="292"/>
    <n v="4"/>
    <n v="3382"/>
    <x v="297"/>
    <x v="354"/>
    <x v="0"/>
  </r>
  <r>
    <x v="590"/>
    <x v="576"/>
    <x v="24"/>
    <x v="72"/>
    <x v="145"/>
    <x v="33"/>
    <s v="R1E0E2U9FSYVCE,R1XW3BIC0SBBJY,R1WOPI53IJ9804,R29PDCDRZOK9OT,RP5AN5NRHB0TT"/>
    <x v="437"/>
    <n v="4.0999999999999996"/>
    <n v="109864"/>
    <x v="455"/>
    <x v="536"/>
    <x v="0"/>
  </r>
  <r>
    <x v="591"/>
    <x v="577"/>
    <x v="58"/>
    <x v="237"/>
    <x v="179"/>
    <x v="26"/>
    <s v="R2MYHLYRBQ49CU,R1ZYG8KT7IKN0F,R1CPM2M1SFJD0Q,R1MT0UWLT7MBYN,RH2E56CG2VRB0,R3O8V8MGL6A3AQ,R2IY9SO9GDZ9ZU,RC16I7A47XY5Z"/>
    <x v="438"/>
    <n v="4.5"/>
    <n v="5760"/>
    <x v="456"/>
    <x v="537"/>
    <x v="0"/>
  </r>
  <r>
    <x v="592"/>
    <x v="578"/>
    <x v="59"/>
    <x v="238"/>
    <x v="177"/>
    <x v="46"/>
    <s v="R3QXJLS2BDGPZU,R2ZQ7IF3YXTAYB,RB59C2UES2IGE,RCRYJ6I1OC3S4,R3CJKWJKEQBO76,R2EYE183J6PMG0,R22S9G5EXHE6L5,RXTN6L62R1AU0"/>
    <x v="439"/>
    <n v="4.2"/>
    <n v="49551"/>
    <x v="457"/>
    <x v="538"/>
    <x v="4"/>
  </r>
  <r>
    <x v="593"/>
    <x v="579"/>
    <x v="24"/>
    <x v="239"/>
    <x v="93"/>
    <x v="12"/>
    <s v="R2WQHYFXQ5BCCA,R3BU0MFK2ORFS6,R28DOVGVW1QZXZ,R26XU8W37JQI55,R2S12HQMGEON44,R2NVYGBTVG3FJR,R3VG49O0264FQ9,R2A3HU0CB8SUQ4"/>
    <x v="440"/>
    <n v="4.0999999999999996"/>
    <n v="161677"/>
    <x v="458"/>
    <x v="539"/>
    <x v="0"/>
  </r>
  <r>
    <x v="594"/>
    <x v="580"/>
    <x v="60"/>
    <x v="0"/>
    <x v="102"/>
    <x v="13"/>
    <s v="R1I66H8DGGS985,R1ZQIZ7XIUXVKP,R97VJ0SV72PH6,R387X09HTG3RFI,R129BK806X9B1Q,R3A3JLSFF2WST,R2DLBUT9R8P3K4,R2YZHYSB1WOZ5T"/>
    <x v="441"/>
    <n v="3.9"/>
    <n v="21372"/>
    <x v="459"/>
    <x v="540"/>
    <x v="1"/>
  </r>
  <r>
    <x v="392"/>
    <x v="385"/>
    <x v="22"/>
    <x v="240"/>
    <x v="46"/>
    <x v="82"/>
    <s v="R2ZYS8OJWNY7VY,R33U0ERE0GVMNJ,R1CQTXZAM4625F,R1YR920UPA7YH0,ROOP0SB30EBY3,R32BCBNUXTRTEL,R11PB4N9WB3VCS,RQ5FP6ADSIS6O"/>
    <x v="442"/>
    <n v="4.3"/>
    <n v="140035"/>
    <x v="460"/>
    <x v="541"/>
    <x v="0"/>
  </r>
  <r>
    <x v="5"/>
    <x v="5"/>
    <x v="0"/>
    <x v="4"/>
    <x v="5"/>
    <x v="5"/>
    <s v="R7S8ANNSDPR40,R3CLZFLHVJU26P,RFF7U7MPQFUGR,R1MV1NKC23DWPI,R11D3U0V2XKDKF,R18MP1KLUE18PC,RWGJNVEH5ZQME,R1XN72FU6Q37IH"/>
    <x v="5"/>
    <n v="3.9"/>
    <n v="24870"/>
    <x v="301"/>
    <x v="360"/>
    <x v="0"/>
  </r>
  <r>
    <x v="595"/>
    <x v="581"/>
    <x v="61"/>
    <x v="241"/>
    <x v="180"/>
    <x v="80"/>
    <s v="R1LAI2YEEUW0E0,RR8Y3CSNEHCK6,R1MXV3ILO9VTIP,RJDGO8A1H214O,R39LPM6JEQVLZV,R34GXFIAQ89K4W,R168AR72LPYI6V,RM1F5QKM6SSLE"/>
    <x v="443"/>
    <n v="4"/>
    <n v="7199"/>
    <x v="461"/>
    <x v="542"/>
    <x v="1"/>
  </r>
  <r>
    <x v="401"/>
    <x v="394"/>
    <x v="32"/>
    <x v="24"/>
    <x v="8"/>
    <x v="2"/>
    <s v="R3TQ32UCRS81WR,R2QPXXMX0YH89H,R2NBUIKICW6ASD,R3KIQZ1W9FWK3P,R1R9QY3F8M6CXP,R2DNZV0AH311P1,R2ZAGKBTL8IEMI,RGMYTIRB3LWEA"/>
    <x v="299"/>
    <n v="4"/>
    <n v="1396"/>
    <x v="304"/>
    <x v="364"/>
    <x v="1"/>
  </r>
  <r>
    <x v="596"/>
    <x v="582"/>
    <x v="62"/>
    <x v="242"/>
    <x v="7"/>
    <x v="65"/>
    <s v="R3NB1CQXEVVQIT,R2I6VLGIXFKKU,R1G8SZJG03IY67,R2A1KUYD1M88Q4,R6TRKFTKS65XK,R1QNTQB56PMUJL,RMRNID3H5V0O4,R18D5AL11YJ9ON"/>
    <x v="444"/>
    <n v="3.5"/>
    <n v="15233"/>
    <x v="462"/>
    <x v="543"/>
    <x v="1"/>
  </r>
  <r>
    <x v="597"/>
    <x v="583"/>
    <x v="44"/>
    <x v="243"/>
    <x v="181"/>
    <x v="0"/>
    <s v="R1MOAI12S1FJV1,R1HS4KCJJK9X3U,R248HCB4KB42LJ,R153L369EOHI65,RGTTBAUNEDZSX,R22ICK5OX9INOG,R3ODU59WZ94MGN,R2BGICLNKXFAZH"/>
    <x v="445"/>
    <n v="4.3"/>
    <n v="55747"/>
    <x v="463"/>
    <x v="544"/>
    <x v="0"/>
  </r>
  <r>
    <x v="598"/>
    <x v="584"/>
    <x v="24"/>
    <x v="33"/>
    <x v="95"/>
    <x v="60"/>
    <s v="R274KY6VMEYJ66,R28WM6HPG5V7YO,R3TAACQ304V0Q5,R1R498JDWJDUOK,R1891ACMV6D38V,RVGO6MWYIVZIU,RIR1M6FLP836E,R1K17D4QNJXNP6"/>
    <x v="446"/>
    <n v="3.8"/>
    <n v="14961"/>
    <x v="464"/>
    <x v="545"/>
    <x v="0"/>
  </r>
  <r>
    <x v="599"/>
    <x v="585"/>
    <x v="45"/>
    <x v="172"/>
    <x v="49"/>
    <x v="37"/>
    <s v="R27S4UNXONW7O4,R3KK8G1AC7URCR,R23LAM247GXXJT,R2IO3IQHTV9ISU,R2IF9WKFZNCZOQ,RXMRCXZ0C6AO1,RUP9QA599PULX,RE3SVGKZFVW84"/>
    <x v="447"/>
    <n v="4.4000000000000004"/>
    <n v="9275"/>
    <x v="465"/>
    <x v="546"/>
    <x v="0"/>
  </r>
  <r>
    <x v="600"/>
    <x v="586"/>
    <x v="24"/>
    <x v="72"/>
    <x v="131"/>
    <x v="57"/>
    <s v="R2TM1SQ2JK9S7K,R12CJ7K0V22F2T,R3PZ9OABVKGYOQ,R1RTA2FATK1OYI,R1ALJXQ6Z6WJSQ,R3LQ7TCDIBG7QE,R3NF49K5GAY77U,R3HR0LBECGBXXA"/>
    <x v="448"/>
    <n v="3.7"/>
    <n v="28324"/>
    <x v="466"/>
    <x v="547"/>
    <x v="4"/>
  </r>
  <r>
    <x v="601"/>
    <x v="587"/>
    <x v="51"/>
    <x v="4"/>
    <x v="182"/>
    <x v="49"/>
    <s v="R25BZYL3L6NDM3,R390YP32C9VB5V,REO2V9YOS1V6L,R11V9HX6ULC67,R2EY9BADLVG0NC,RTC6ZQC3MKS61,R3W19RHKGXE1OV,R2G6M5QQR22IYA"/>
    <x v="449"/>
    <n v="4.4000000000000004"/>
    <n v="644"/>
    <x v="467"/>
    <x v="548"/>
    <x v="1"/>
  </r>
  <r>
    <x v="602"/>
    <x v="588"/>
    <x v="63"/>
    <x v="0"/>
    <x v="85"/>
    <x v="35"/>
    <s v="R3IPDT2UXX2O63,R2U6GKRX21HLG9,R2AK0419W9GNNL,RBFTHSBIUQTM1,R2SNW6BCRZK0AW,R3HVYAAF9REYEZ,R17Z4RNBHFK18Q,R20B3Q5JIZ96QC"/>
    <x v="450"/>
    <n v="4.4000000000000004"/>
    <n v="18139"/>
    <x v="468"/>
    <x v="549"/>
    <x v="1"/>
  </r>
  <r>
    <x v="603"/>
    <x v="589"/>
    <x v="64"/>
    <x v="244"/>
    <x v="183"/>
    <x v="59"/>
    <s v="R3FQZ41R2YXT87,R2G63AMNXO48U6,RD1855R8RRSKW,R22BXITISJ2V98,R1ZGPABQCCVHXY,R216MY341QMRQE,R1OKN1Z9UGIGNG,R1E6XVW96KXGKP"/>
    <x v="451"/>
    <n v="4.4000000000000004"/>
    <n v="7203"/>
    <x v="469"/>
    <x v="550"/>
    <x v="1"/>
  </r>
  <r>
    <x v="604"/>
    <x v="590"/>
    <x v="65"/>
    <x v="104"/>
    <x v="8"/>
    <x v="65"/>
    <s v="R3ET8JTEIDTNU0,R1FAH4M3BSL55F,R3I8GGSZJCEUGV,R2GKER5LJ744AO,R3OF9WES5OOK6,R2QSNY4PHB2LDU,R24EFZ4RGA54HI,R2XNIDW8U1KWC1"/>
    <x v="452"/>
    <n v="4.2"/>
    <n v="491"/>
    <x v="470"/>
    <x v="551"/>
    <x v="1"/>
  </r>
  <r>
    <x v="605"/>
    <x v="591"/>
    <x v="66"/>
    <x v="1"/>
    <x v="22"/>
    <x v="29"/>
    <s v="RZZWEYTD4NC3T,R1MMO2YNT4C36L,R10NGDU2C04L0B,RXIDPVAI088YL,R22KTF9KDGLEK5,R12PC58VMY3MZY,R2HYUYSA0VS4ZY,RIWQ3QB0V2RCQ"/>
    <x v="453"/>
    <n v="4.5"/>
    <n v="13568"/>
    <x v="471"/>
    <x v="552"/>
    <x v="1"/>
  </r>
  <r>
    <x v="606"/>
    <x v="592"/>
    <x v="24"/>
    <x v="29"/>
    <x v="184"/>
    <x v="38"/>
    <s v="R2888CE3TDHQMW,R5OOQZ5ILIG7E,R3CCDJLE61ON18,R1YKND3U30I2MF,R25NCFO26L4LDR,R25Y3SKCCN76RT,R1IVPB2D1II1QZ,R2VTSB2I55FIV8"/>
    <x v="454"/>
    <n v="3.8"/>
    <n v="3390"/>
    <x v="472"/>
    <x v="553"/>
    <x v="0"/>
  </r>
  <r>
    <x v="607"/>
    <x v="593"/>
    <x v="24"/>
    <x v="25"/>
    <x v="184"/>
    <x v="27"/>
    <s v="R25T0UEZY5MCOJ,RGH8GEFOI9GPP,RDZQYOXIANHNQ,R3VWD0BGB1RXGB,R1PZZYC3LAWBDJ,RDBIPNQ4FXGZR,RMSTOC1WCLL3X,RD7IUGN9EM77P"/>
    <x v="455"/>
    <n v="3.8"/>
    <n v="103052"/>
    <x v="473"/>
    <x v="554"/>
    <x v="0"/>
  </r>
  <r>
    <x v="411"/>
    <x v="403"/>
    <x v="20"/>
    <x v="166"/>
    <x v="79"/>
    <x v="28"/>
    <s v="R3C219XKJW9GI2,R7KGIU29C0TLL,R3S0UMZSM6FNWM,R3MODCWX8MEIFI,RGLPAU9M85OBG,RBOERVXC2919N,R1EYK2W81FR1YN,R2QUFMWF2JX8KR"/>
    <x v="305"/>
    <n v="4.0999999999999996"/>
    <n v="18678"/>
    <x v="310"/>
    <x v="372"/>
    <x v="0"/>
  </r>
  <r>
    <x v="6"/>
    <x v="6"/>
    <x v="0"/>
    <x v="5"/>
    <x v="6"/>
    <x v="6"/>
    <s v="R8E73K2KWJRDS,RSD0JTIIWQQL8,R64CRSTE9SLW1,R2FRTNIIUFJE1F,RWGNX3W7UOJ7W,R32TYHHODHTF5D,RQL9ZMQUTY7P2,R280XJ5VZUBOXV"/>
    <x v="6"/>
    <n v="4.0999999999999996"/>
    <n v="15189"/>
    <x v="311"/>
    <x v="373"/>
    <x v="1"/>
  </r>
  <r>
    <x v="608"/>
    <x v="594"/>
    <x v="58"/>
    <x v="245"/>
    <x v="185"/>
    <x v="84"/>
    <s v="R36XQGHL3TG2S2,R2KHO4ECNAVNOO,RHTRI5KXL3B0G,R1WKGP3JNWFPZA,RIVY9LOY4XDM8,R15QNG3FMT58V5,R27HZ0L7SXVFCU,R2WA1A30690THA"/>
    <x v="456"/>
    <n v="4.4000000000000004"/>
    <n v="12179"/>
    <x v="474"/>
    <x v="555"/>
    <x v="1"/>
  </r>
  <r>
    <x v="609"/>
    <x v="595"/>
    <x v="67"/>
    <x v="34"/>
    <x v="20"/>
    <x v="13"/>
    <s v="R2UT2VQEDPGN1H,R1IIJGUS2SSR7Q,R3QMEGXUL7BM6J,RJ881YNSQW00R,R2BQHF6K2GYQV2,R3KEPYTBVTTUGK,R38643N4B91P1J,RATIBJBLJ4VZA"/>
    <x v="457"/>
    <n v="3.8"/>
    <n v="12958"/>
    <x v="475"/>
    <x v="556"/>
    <x v="0"/>
  </r>
  <r>
    <x v="610"/>
    <x v="596"/>
    <x v="45"/>
    <x v="246"/>
    <x v="77"/>
    <x v="1"/>
    <s v="RMJTIHWOEVJ2S,R2EG04BF78FCDN,R2XS7O4CK0KEE5,RDQ894LVO01UH,RO7RFHI6XIDYE,R3J3S08AQQCGNM,R52K5GWEQ070L,R3LXH31GPSHNYD"/>
    <x v="458"/>
    <n v="4.2"/>
    <n v="8258"/>
    <x v="476"/>
    <x v="557"/>
    <x v="0"/>
  </r>
  <r>
    <x v="611"/>
    <x v="597"/>
    <x v="68"/>
    <x v="33"/>
    <x v="186"/>
    <x v="46"/>
    <s v="R3EGID2HUY7LU8,R27APYDW4ZMR7T,R31XXA5MOY1R4E,R3R9A3JWS33ERF,R1EFI61RMD0Z15,R1LRD22T6K2R3B,R2OI7X78Y7QIEA,R2XQJXUXNN0A12"/>
    <x v="459"/>
    <n v="4.0999999999999996"/>
    <n v="11716"/>
    <x v="477"/>
    <x v="558"/>
    <x v="0"/>
  </r>
  <r>
    <x v="612"/>
    <x v="598"/>
    <x v="69"/>
    <x v="209"/>
    <x v="95"/>
    <x v="8"/>
    <s v="R1KQN0FQ8TQUYP,R2LIHYNX33S3JW,R2MSZF0CBI5362,R2RECNPT3U4S0R,R1G9BQDKBF78M7,R2GO75L7U86Z1V,R33PHX4BSNENA9,R301O6LFOU2YZ8"/>
    <x v="460"/>
    <n v="4.4000000000000004"/>
    <n v="35024"/>
    <x v="478"/>
    <x v="559"/>
    <x v="0"/>
  </r>
  <r>
    <x v="613"/>
    <x v="599"/>
    <x v="70"/>
    <x v="166"/>
    <x v="95"/>
    <x v="0"/>
    <s v="R16XVVFYUNVL5L,R2MGT9GPFEHTPY,R326AAFTL0LMUL,R1XBQN0IY6V5VX,R1LMKF935MRJMW,R3VHEFOX9HOCWT,R1JEOGWKLERZIC,R35KI765XWBP34"/>
    <x v="461"/>
    <n v="4.0999999999999996"/>
    <n v="55192"/>
    <x v="479"/>
    <x v="560"/>
    <x v="0"/>
  </r>
  <r>
    <x v="614"/>
    <x v="600"/>
    <x v="24"/>
    <x v="247"/>
    <x v="22"/>
    <x v="28"/>
    <s v="R13Z8MSR50H9UK,RM7JUADWLUK6A,RKJS44FVJ9WDN,R3NMULZYX4HN7N,R1F88W61P4OKYN,RBO17QNYZ6BIP,R3QD7XA5DS8I8K,R18F8VXBV6TZLO"/>
    <x v="462"/>
    <n v="4.0999999999999996"/>
    <n v="119466"/>
    <x v="480"/>
    <x v="561"/>
    <x v="1"/>
  </r>
  <r>
    <x v="615"/>
    <x v="601"/>
    <x v="46"/>
    <x v="248"/>
    <x v="6"/>
    <x v="27"/>
    <s v="R2MSV2JRVJGRQN,R2N6TQ3N4XSSFR,R3Q36Y6U3YKG6B,R3B62FXQRPYCBF,R3DSCZL1XTGQAX,RQSHBH1TBP4AB,R18HLYU58YH1LI,RSKKY88AN663W"/>
    <x v="463"/>
    <n v="3.5"/>
    <n v="9638"/>
    <x v="481"/>
    <x v="562"/>
    <x v="1"/>
  </r>
  <r>
    <x v="616"/>
    <x v="602"/>
    <x v="49"/>
    <x v="2"/>
    <x v="4"/>
    <x v="75"/>
    <s v="R3I9ZZITI5NO9G,R2AO8Y28HYFSGN,RVJ7OESUFXN6U,R1MDDB3FYXXEVL,R3G7Y5WQT3T0AV,ROCT9PEGTFHBI,R24WVK7TASKNPN,RUOVM34GI6ISW"/>
    <x v="464"/>
    <n v="3.6"/>
    <n v="33735"/>
    <x v="482"/>
    <x v="563"/>
    <x v="1"/>
  </r>
  <r>
    <x v="7"/>
    <x v="7"/>
    <x v="0"/>
    <x v="6"/>
    <x v="7"/>
    <x v="7"/>
    <s v="R2X090D1YHACKR,R32ZCIH9AFNJ60,R3N57EVVG0EHAF,R3QWLE8JHROKC1,R2VTSDOOUTSQ5X,R3E6FZ75Q074KH,R1SYBQLTPFCW20,RYQT96J8HPIXE"/>
    <x v="7"/>
    <n v="4.3"/>
    <n v="30411"/>
    <x v="7"/>
    <x v="7"/>
    <x v="1"/>
  </r>
  <r>
    <x v="617"/>
    <x v="603"/>
    <x v="45"/>
    <x v="41"/>
    <x v="7"/>
    <x v="34"/>
    <s v="R2SLVB4IDEDVF4,R2RV27ZD33RI6P,RADJ27GF3JOCA,R3EL9BC8AYLS8M,R3P1N9EPS61ITV,R3IXD6WLRFIN2Y,R3QEKYN8ZHH98T,R3RZ9TPNV34433"/>
    <x v="465"/>
    <n v="3.8"/>
    <n v="3044"/>
    <x v="483"/>
    <x v="564"/>
    <x v="1"/>
  </r>
  <r>
    <x v="618"/>
    <x v="604"/>
    <x v="39"/>
    <x v="33"/>
    <x v="79"/>
    <x v="50"/>
    <s v="R2JKCB5MNWKW9N,R2XZB8KBJN241T,R1R3NYQMODNGM8,R3CICAEO8AI5Q4,R1K987VOWZ2H3F,R2JA4G9JMA2D4O,R1KZ1EN293BV13,R66WLAR3WTRKN"/>
    <x v="466"/>
    <n v="4"/>
    <n v="33584"/>
    <x v="484"/>
    <x v="565"/>
    <x v="0"/>
  </r>
  <r>
    <x v="619"/>
    <x v="605"/>
    <x v="71"/>
    <x v="249"/>
    <x v="94"/>
    <x v="34"/>
    <s v="R2F293IOSSP7QX,R35TMVD8F23NNK,R2RP81I94A906C,RB6PFQQVU7KUM,R37XBQ83OS51H0,R2XMCSACFNMHSM,R3OAPCUWZ6KJ0E,R369ID2WU66LI8"/>
    <x v="467"/>
    <n v="3.9"/>
    <n v="1779"/>
    <x v="485"/>
    <x v="566"/>
    <x v="0"/>
  </r>
  <r>
    <x v="417"/>
    <x v="408"/>
    <x v="33"/>
    <x v="141"/>
    <x v="7"/>
    <x v="13"/>
    <s v="R10KEMT1N336ZD,RL01KZO95GX4F,R1Q721FI3A7XLK,R34MTIAB8IHAI,R1LG1DNA516T7L,RFH8DR3A2O8BG,RFA922H587JFN,R10BFD806POSOX"/>
    <x v="308"/>
    <n v="4.0999999999999996"/>
    <n v="5999"/>
    <x v="314"/>
    <x v="376"/>
    <x v="1"/>
  </r>
  <r>
    <x v="10"/>
    <x v="10"/>
    <x v="0"/>
    <x v="3"/>
    <x v="9"/>
    <x v="10"/>
    <s v="R11MQS7WD9C3I0,R2AKH69XQY8BY4,R8GBOLYUN5UP6,R1AYVO4R25KJTA,R1HT6XM787V7FV,R339XJL1GMKHA3,R175VFSB2A32HG,R35T9LXYBSP09G"/>
    <x v="9"/>
    <n v="4.3"/>
    <n v="13391"/>
    <x v="9"/>
    <x v="10"/>
    <x v="1"/>
  </r>
  <r>
    <x v="620"/>
    <x v="606"/>
    <x v="72"/>
    <x v="105"/>
    <x v="187"/>
    <x v="79"/>
    <s v="R2DRWYU4KRZG8M,R2C4X2752MM324,R2XH62C0OMV1KN,RHNRKZTFXDK89,R4KUI529XXAL5,R2YBU1X775PBO7,R2SP06FB7XB3NM,R3TQ721HDLL0UC"/>
    <x v="468"/>
    <n v="4.4000000000000004"/>
    <n v="26556"/>
    <x v="486"/>
    <x v="567"/>
    <x v="1"/>
  </r>
  <r>
    <x v="621"/>
    <x v="607"/>
    <x v="47"/>
    <x v="250"/>
    <x v="38"/>
    <x v="37"/>
    <s v="RF73D5K5ZPBIU,R34D9LRZ543WW0,RXSU1WELHKSJV,RDJYI5PWSD45Y,R1UTEEMGPZ5T12,R3LZFS4QTCAHA8,R1Y8IAT73QZGHC,R19NL3QGC4DMZ7"/>
    <x v="469"/>
    <n v="4.3"/>
    <n v="25903"/>
    <x v="487"/>
    <x v="568"/>
    <x v="0"/>
  </r>
  <r>
    <x v="622"/>
    <x v="608"/>
    <x v="44"/>
    <x v="251"/>
    <x v="188"/>
    <x v="13"/>
    <s v="R3PB00C7ZEBAMG,RVUGXND7SHFW8,R9LR8JP82ED2X,R32N5S5Q1W3RHU,R2W4T3SW0RJWWT,ROTKHGUAN5KUR,R2J5Z02Y4QL66Z,R2Z8H0DEYU31U1"/>
    <x v="470"/>
    <n v="4.3"/>
    <n v="53464"/>
    <x v="488"/>
    <x v="569"/>
    <x v="0"/>
  </r>
  <r>
    <x v="413"/>
    <x v="405"/>
    <x v="19"/>
    <x v="194"/>
    <x v="130"/>
    <x v="33"/>
    <s v="R1ZQQKZCCG4KD2,R1OHAWNCB4K26S,R1A7EDRAMKIXJ6,R2H3UO33625F4U,R3UX0I4P6QYZDT,R2WBZ23WWYQWIS,R2VDCJG8SCEN6I,R1NEXD5T49KYP9"/>
    <x v="306"/>
    <n v="4.0999999999999996"/>
    <n v="48448"/>
    <x v="489"/>
    <x v="570"/>
    <x v="4"/>
  </r>
  <r>
    <x v="623"/>
    <x v="609"/>
    <x v="65"/>
    <x v="252"/>
    <x v="7"/>
    <x v="1"/>
    <s v="R10758I9J937X1,R2QT07V4QXKIFY,R2BLT775YXVSXH,R3V1U8IIB8FFO2,RVBV8BEJ26OG6,R1LXTDC37JH60V,R1ICRMTTWYOFPK,R1HTJYYR59HC3S"/>
    <x v="471"/>
    <n v="4.4000000000000004"/>
    <n v="5176"/>
    <x v="490"/>
    <x v="571"/>
    <x v="1"/>
  </r>
  <r>
    <x v="624"/>
    <x v="610"/>
    <x v="61"/>
    <x v="32"/>
    <x v="189"/>
    <x v="66"/>
    <s v="R4S7MHI8MJKLU,R1FNXA35SQ0AGR,REM1ZOQ5E2OE4,R3CD63WPYMHSO9,R3CYO0PKFDTBV2,RT4VEG1QJSZ5D,R1BLZ8NFKP1FN8,R312VCX5UBOTYJ"/>
    <x v="472"/>
    <n v="4.4000000000000004"/>
    <n v="8614"/>
    <x v="491"/>
    <x v="572"/>
    <x v="1"/>
  </r>
  <r>
    <x v="625"/>
    <x v="611"/>
    <x v="39"/>
    <x v="23"/>
    <x v="36"/>
    <x v="48"/>
    <s v="R11O7WDJVC8065,R2UF3J3M2DDJ07,R1J14TB65SWAKO,R97GYSJA4SZEV,R3GJ3X7MYRST9G,RGI050G1TY9NP,R11LGEEJ1QQ8HI,RP53N14Q2723T"/>
    <x v="473"/>
    <n v="3.8"/>
    <n v="60026"/>
    <x v="492"/>
    <x v="573"/>
    <x v="0"/>
  </r>
  <r>
    <x v="626"/>
    <x v="612"/>
    <x v="49"/>
    <x v="8"/>
    <x v="22"/>
    <x v="8"/>
    <s v="R2L4XIZ518GOR1,RPVZZE1EB5RNS,RF4O6NIV5JCCW,R34V1K30QYA0OB,R3QB4RKKFY10JI,R19ZQCPYHQWLK7,R2XHVF9XQDSISL,R3JGGBNU2POS7K"/>
    <x v="474"/>
    <n v="3.8"/>
    <n v="3066"/>
    <x v="493"/>
    <x v="574"/>
    <x v="1"/>
  </r>
  <r>
    <x v="627"/>
    <x v="613"/>
    <x v="47"/>
    <x v="63"/>
    <x v="8"/>
    <x v="10"/>
    <s v="R1INL4UFJMHNYR,R1JKLP968JFII9,R1V4XNUIURS7GC,R3ADRUHE42WCJE,RS7H27GCGREXQ,R41ZM7UPJZQ8W,RXM4QJZX5M7Q4,RUWA5ZR9LSQBH"/>
    <x v="475"/>
    <n v="4"/>
    <n v="2102"/>
    <x v="494"/>
    <x v="575"/>
    <x v="1"/>
  </r>
  <r>
    <x v="628"/>
    <x v="614"/>
    <x v="45"/>
    <x v="34"/>
    <x v="179"/>
    <x v="16"/>
    <s v="R2ZXDFN8U4X0T3,RD94LCPFDC5TC,R2S5WXQYTXTQYQ,R2ACY9811MRUN5,R3LCHR1A1RPV6S,RT7JIX9SX80E1,R3L8S4KNQ9XCO6,R5F8EK88EABNY"/>
    <x v="476"/>
    <n v="4.4000000000000004"/>
    <n v="34852"/>
    <x v="495"/>
    <x v="576"/>
    <x v="0"/>
  </r>
  <r>
    <x v="12"/>
    <x v="12"/>
    <x v="2"/>
    <x v="9"/>
    <x v="11"/>
    <x v="12"/>
    <s v="R1FKOKZ3HHKJBZ,R2WNMZI1EXTA0H,RCA1M3W4RIXUR,R3BKCLL6D7ZLIX,REVSR0ILY3547,R15W5KMQB95IV5,R10PB68FRUHT5V,R3TLCE9JSBU3UP"/>
    <x v="10"/>
    <n v="4.4000000000000004"/>
    <n v="426972"/>
    <x v="496"/>
    <x v="577"/>
    <x v="1"/>
  </r>
  <r>
    <x v="629"/>
    <x v="615"/>
    <x v="73"/>
    <x v="253"/>
    <x v="190"/>
    <x v="87"/>
    <s v="R2QV1JD5V8C2S1,RG4C2KF3ZRM0O,R2W29VY8NK4944,R1CND8STT3PIJ9,R28HD6AAAURKH9,R1YCVCHRY2S75S,R3HTDIUAXMK62H,ROTGU2DMM6OU0"/>
    <x v="477"/>
    <n v="4.5"/>
    <n v="8618"/>
    <x v="497"/>
    <x v="578"/>
    <x v="1"/>
  </r>
  <r>
    <x v="423"/>
    <x v="414"/>
    <x v="22"/>
    <x v="179"/>
    <x v="75"/>
    <x v="36"/>
    <s v="RPA8V1051ERUL,R2M7ENP70GK5P4,R3PA1IDUY9QNC8,R1QVT2JWXS2Y8Q,R2D2Z6QVL2FXNO,R2W3Y5HX9WED9J,R2TUAIDPW255N6,RWLGI93AXFKRD"/>
    <x v="313"/>
    <n v="4"/>
    <n v="32625"/>
    <x v="319"/>
    <x v="382"/>
    <x v="0"/>
  </r>
  <r>
    <x v="630"/>
    <x v="616"/>
    <x v="45"/>
    <x v="23"/>
    <x v="12"/>
    <x v="9"/>
    <s v="R30U9FM8KQM6XF,R29JQ2K07HBYIF,R2E2HQUWWCQ7KQ,R296GRK7CYBW8R,RQYGF5HURT4Q7,R2UMKGAL43EGDB,R2BJNGYIXCJZR3,R1LPMCFZIBBS1E"/>
    <x v="478"/>
    <n v="4"/>
    <n v="4018"/>
    <x v="498"/>
    <x v="579"/>
    <x v="1"/>
  </r>
  <r>
    <x v="631"/>
    <x v="617"/>
    <x v="74"/>
    <x v="254"/>
    <x v="22"/>
    <x v="52"/>
    <s v="R32VTB32ABV5KD,R6MP28BOL57KT,R2EAVEVO5QBCY0,R2RGL2ER7IIAIM,R14FBKM06QD50M,R1LYEOV92R84LX,R2DQHH5ZDEIZF7,R20YKGEYEPCEGL"/>
    <x v="479"/>
    <n v="4.3"/>
    <n v="11687"/>
    <x v="499"/>
    <x v="580"/>
    <x v="1"/>
  </r>
  <r>
    <x v="13"/>
    <x v="13"/>
    <x v="0"/>
    <x v="10"/>
    <x v="12"/>
    <x v="4"/>
    <s v="R1QETDIPRCX4S0,RARQYQ8POOFA9,R952F931MCOR5,R3LLDHV3WXED9C,R282YHZ5A4GMY4,R34W3B1C7RP98Q,R1467F9VL3DLSY,R3KLQRR1UM44JG"/>
    <x v="11"/>
    <n v="4.2"/>
    <n v="2262"/>
    <x v="11"/>
    <x v="13"/>
    <x v="1"/>
  </r>
  <r>
    <x v="632"/>
    <x v="618"/>
    <x v="24"/>
    <x v="255"/>
    <x v="157"/>
    <x v="41"/>
    <s v="RO77OQG21KZ7C,R14P5VL1FNT9AH,R2XDRJHJRKJC9T,R18FB15M733QII,R892AATDO8QNT,RZ5L8BVT0THNE,R3LEJZ4FF2OSYZ,R3CQCCWYS8XQ4Q"/>
    <x v="480"/>
    <n v="3.8"/>
    <n v="11015"/>
    <x v="500"/>
    <x v="581"/>
    <x v="0"/>
  </r>
  <r>
    <x v="633"/>
    <x v="619"/>
    <x v="75"/>
    <x v="23"/>
    <x v="12"/>
    <x v="9"/>
    <s v="R3NMEJ9FHUKIM5,R9Q5HZCYA8M7W,R1TBL4GV1NUX07,R107YDPAWIHVKN,R3ON78SE4U0D4D,R1S9OCH99PFHGW,R3VB6LUO0KQAC7,R38WR5MFISLU9H"/>
    <x v="481"/>
    <n v="4.3"/>
    <n v="95116"/>
    <x v="501"/>
    <x v="582"/>
    <x v="1"/>
  </r>
  <r>
    <x v="14"/>
    <x v="14"/>
    <x v="0"/>
    <x v="11"/>
    <x v="4"/>
    <x v="13"/>
    <s v="R20XIOU25HEX80,R2X55FA2EEUEYM,R393Z224NBTDLN,R3Q4ZCHWSAQD5B,R1AE3A4NSVM9SC,R2U1YAAZE07I1V,R36NVL58WQ7D64,R1E7GPZ569TBIZ"/>
    <x v="12"/>
    <n v="4.0999999999999996"/>
    <n v="4768"/>
    <x v="12"/>
    <x v="14"/>
    <x v="1"/>
  </r>
  <r>
    <x v="634"/>
    <x v="620"/>
    <x v="44"/>
    <x v="69"/>
    <x v="191"/>
    <x v="48"/>
    <s v="R21XRUZQ2MQ2ME,R368V5GBBAVTKL,RWYWGRLTSJX7N,R3VR8G8SJCIQM,R2SME90R32XR18,R2BTUXHC0LJSK2,R2LJ7EU195HEBH,R3SQTXO5SE96IF"/>
    <x v="482"/>
    <n v="4.3"/>
    <n v="23022"/>
    <x v="502"/>
    <x v="583"/>
    <x v="0"/>
  </r>
  <r>
    <x v="437"/>
    <x v="428"/>
    <x v="19"/>
    <x v="44"/>
    <x v="95"/>
    <x v="45"/>
    <s v="R1NARG7VJ59AD3,R6BEKBJDZAEX5,R36J5LRZNMMZXL,R2AHCTVOGP0T6P,RXW00MCJXW4UW,R3HDBTGLJJ34YO,R1K6IPHKQQ03AJ,ROANI9ZPECRM0"/>
    <x v="483"/>
    <n v="4"/>
    <n v="67951"/>
    <x v="503"/>
    <x v="584"/>
    <x v="0"/>
  </r>
  <r>
    <x v="635"/>
    <x v="621"/>
    <x v="76"/>
    <x v="256"/>
    <x v="95"/>
    <x v="88"/>
    <s v="R3CUNCZTU43JPP,RSO46BN8S4OSU,R2UD5D7T4DZRE5,R2XLJQREI5N1VB,R29MV5DZH3FQBH,R9F5EX21OJF17,R12QT09SFCET3,R2RQYG7OHKC98T"/>
    <x v="484"/>
    <n v="4.3"/>
    <n v="4426"/>
    <x v="504"/>
    <x v="585"/>
    <x v="0"/>
  </r>
  <r>
    <x v="636"/>
    <x v="622"/>
    <x v="61"/>
    <x v="257"/>
    <x v="192"/>
    <x v="83"/>
    <s v="R3C592OSGL2F93,R1E0XZJHFH6TXM,R2ENRB8YO7Y4S1,R3D1R5YMT9NWFM,R333HIWFHBI9EX,R3EGM0TULXVGUT,R3IJK2M8NM5F25,RYO5JW13I0MCH"/>
    <x v="485"/>
    <n v="4.2"/>
    <n v="4567"/>
    <x v="505"/>
    <x v="586"/>
    <x v="1"/>
  </r>
  <r>
    <x v="637"/>
    <x v="623"/>
    <x v="39"/>
    <x v="258"/>
    <x v="100"/>
    <x v="80"/>
    <s v="R3H4H2BLYJ8K54,R1P0BZF3X3CT7I,R2UC6S1JJBFG43,R3NEEKXGIP67K0,R1U5XLD5P7F7FU,R2A1XQCL3IR2SO,R1PQT6I4G8V4UP,R3ALX1UAMP0V5F"/>
    <x v="486"/>
    <n v="4"/>
    <n v="13797"/>
    <x v="506"/>
    <x v="587"/>
    <x v="1"/>
  </r>
  <r>
    <x v="638"/>
    <x v="624"/>
    <x v="77"/>
    <x v="259"/>
    <x v="193"/>
    <x v="16"/>
    <s v="R2QDKL6M3BGGR8,R2GXKYBJXNF3HR,R3OBHPHLETR6ZR,R6ZP9NF1BL84O,R1OIEL27NJ0RCO,R1JQG83T7U855F,R3J34H7VBLFKDM,R39DXFGYRXPIW2"/>
    <x v="487"/>
    <n v="4.4000000000000004"/>
    <n v="15137"/>
    <x v="507"/>
    <x v="588"/>
    <x v="0"/>
  </r>
  <r>
    <x v="15"/>
    <x v="15"/>
    <x v="0"/>
    <x v="12"/>
    <x v="4"/>
    <x v="14"/>
    <s v="R2JPQNKCOE10UK,RQI80JG2WZXNF,R2LYZ4CUWPMUJN,R1ZBD2ZB2ZYEWX,R2ITEDC9KOCY3N,R1115HIQP3BKKJ,R31OMS6DNMI7M,R2DCFXQMUNO93L"/>
    <x v="13"/>
    <n v="4.4000000000000004"/>
    <n v="18757"/>
    <x v="13"/>
    <x v="15"/>
    <x v="1"/>
  </r>
  <r>
    <x v="20"/>
    <x v="20"/>
    <x v="0"/>
    <x v="16"/>
    <x v="15"/>
    <x v="18"/>
    <s v="R12D1BZF9MU8TN,R32MNCWO5LGFCG,RZU3UK8OZKD6X,R3BSTKR3JUW6GY,R1ARVYPXS4XPB7,R1V6GDYE2IBX8O,R28EG2PXZTJL90,R2SQNU7OIOOLHT"/>
    <x v="17"/>
    <n v="4.5"/>
    <n v="815"/>
    <x v="17"/>
    <x v="20"/>
    <x v="0"/>
  </r>
  <r>
    <x v="639"/>
    <x v="625"/>
    <x v="59"/>
    <x v="260"/>
    <x v="79"/>
    <x v="19"/>
    <s v="RU4VUDDZCAKWJ,R3F278LDDKWR82,R1NBKTUA3TDF0X,R1SXNGZHUU7T1A,R19G9M4DV85UZR,RI0WQOZ9OHFQR,RMHY4XGSZT7UR,R84PM9B4EXEQX"/>
    <x v="488"/>
    <n v="4.2"/>
    <n v="156638"/>
    <x v="508"/>
    <x v="589"/>
    <x v="0"/>
  </r>
  <r>
    <x v="640"/>
    <x v="626"/>
    <x v="78"/>
    <x v="261"/>
    <x v="53"/>
    <x v="43"/>
    <s v="R1XME75YUKM2OB,RZ4IS44C3AS2F,RDD5TKKRXAHI6,R3IYQJAV7Z3IIJ,R1OUFD8RNQEGRO,RUTSM8SFB6IK1,RD1I9V3J84SRN,R19Y060OGX1449"/>
    <x v="489"/>
    <n v="4.0999999999999996"/>
    <n v="9344"/>
    <x v="509"/>
    <x v="590"/>
    <x v="1"/>
  </r>
  <r>
    <x v="641"/>
    <x v="627"/>
    <x v="79"/>
    <x v="125"/>
    <x v="85"/>
    <x v="26"/>
    <s v="RPGQI0SP1LWQD,RQ38JN12KFAGP,R3HYEK5C8SAQU7,R3B1AQRLPRCM0G,R2ZAAKRLUZBNOY,RINQEFDY3172H,R3S8DLWTVTZT74,R2889VE9YMT0EZ"/>
    <x v="490"/>
    <n v="4.5"/>
    <n v="4875"/>
    <x v="510"/>
    <x v="591"/>
    <x v="1"/>
  </r>
  <r>
    <x v="457"/>
    <x v="448"/>
    <x v="19"/>
    <x v="194"/>
    <x v="129"/>
    <x v="20"/>
    <s v="R1AIQQLE21YDXS,R26ABOIUJ8UXJ7,R93L2MCBC4Y90,R2GDAM50Z413JN,R16TI1N60Q41BB,R1UEYEMD03OA5C,R16D88E4TNGL3M,R1WSNRYZ7VK0KB"/>
    <x v="332"/>
    <n v="4.2"/>
    <n v="20881"/>
    <x v="511"/>
    <x v="592"/>
    <x v="4"/>
  </r>
  <r>
    <x v="642"/>
    <x v="628"/>
    <x v="19"/>
    <x v="262"/>
    <x v="56"/>
    <x v="13"/>
    <s v="R3KPZ8P5M4PG72,R2HSDBDLRKBOC0,R2EI8C7FUKOSDO,R3BRLV8FDVV6QB,R1YHHQ223HBPE9,R2UAVXBGV8WK3N,RPTZZYC6X5HF,R327KYMPRK1R5H"/>
    <x v="491"/>
    <n v="4.3"/>
    <n v="4744"/>
    <x v="512"/>
    <x v="593"/>
    <x v="2"/>
  </r>
  <r>
    <x v="643"/>
    <x v="629"/>
    <x v="24"/>
    <x v="69"/>
    <x v="163"/>
    <x v="11"/>
    <s v="R2XES5SVJG8YP1,R3ISE0B84H2FC4,R32PBSE5T01GP3,RF7XT25GUKMXL,R90ADLZBP2L4B,R1ININDVW54554,RSL20NEE3CM3Z,R8NGRUX0L544R"/>
    <x v="492"/>
    <n v="3.9"/>
    <n v="12452"/>
    <x v="513"/>
    <x v="594"/>
    <x v="0"/>
  </r>
  <r>
    <x v="644"/>
    <x v="630"/>
    <x v="51"/>
    <x v="54"/>
    <x v="172"/>
    <x v="59"/>
    <s v="R3NINARQVMB04K,R3V669AZP1XAAF,R20I705WTEEW1V,RY83C96248L5V,R26RSSJWPNLVT2,R19L3YHA555YWV,R1ZAZH2LQQV1BO,R2X7KQZQ9OM9SP"/>
    <x v="493"/>
    <n v="4.5"/>
    <n v="17810"/>
    <x v="514"/>
    <x v="595"/>
    <x v="1"/>
  </r>
  <r>
    <x v="645"/>
    <x v="631"/>
    <x v="24"/>
    <x v="34"/>
    <x v="38"/>
    <x v="41"/>
    <s v="RO083A44QXKV9,R3C3602BFFOSHL,R3CJ93AM926Y16,RG0532BEQHFMJ,R664LC5TVQ8FY,R351V55RSSHHKF,R1O8VW90GF66XT,R15LLQQDFS6UUR"/>
    <x v="494"/>
    <n v="4.0999999999999996"/>
    <n v="53648"/>
    <x v="515"/>
    <x v="596"/>
    <x v="0"/>
  </r>
  <r>
    <x v="646"/>
    <x v="632"/>
    <x v="80"/>
    <x v="263"/>
    <x v="194"/>
    <x v="34"/>
    <s v="R12NQTT6JQ7IUU,RY86UV8SMZI90,R2AAYZE6G6UIAU,R39Q207BAEQQWR,RSZFFKU0IDHKS,R2GFFY2F5H41KG,R36TOBMRAZCRCQ,R2DCMA2LKZOX95"/>
    <x v="495"/>
    <n v="4.2"/>
    <n v="2014"/>
    <x v="516"/>
    <x v="597"/>
    <x v="2"/>
  </r>
  <r>
    <x v="647"/>
    <x v="633"/>
    <x v="81"/>
    <x v="18"/>
    <x v="195"/>
    <x v="26"/>
    <s v="R3CEIRJ8YFRONO,R3ICE0RT3T14TH,R17764XIRZDB5H,RI1X7COS2IBOL,R33A1O2FLMSC3Z,RHFEA5EOYKD7Q,R1GTW2UMC0N8KZ,R33OGOISGY92FA"/>
    <x v="496"/>
    <n v="3.8"/>
    <n v="5958"/>
    <x v="517"/>
    <x v="598"/>
    <x v="1"/>
  </r>
  <r>
    <x v="648"/>
    <x v="634"/>
    <x v="25"/>
    <x v="264"/>
    <x v="8"/>
    <x v="1"/>
    <s v="R9OEDGO6AP6W,R18J04KXIBBB6N,R70MW25QBMRGK,R3AX6PA4E2TM2G,R7HUKVB4XODCQ,R1J8EL6DD8FXI4,R1GYAYF8LG0P4Y,R2O8NMN02QCYQT"/>
    <x v="497"/>
    <n v="4.3"/>
    <n v="38221"/>
    <x v="518"/>
    <x v="599"/>
    <x v="1"/>
  </r>
  <r>
    <x v="649"/>
    <x v="635"/>
    <x v="71"/>
    <x v="125"/>
    <x v="8"/>
    <x v="32"/>
    <s v="R2SK5PPC2ZKCL5,RD7IHEAUK0KA6,R32GOT9K2GCKQG,R2ODSY8YMSYDBQ,R1GJIXYJ1WCO16,R3F1T36YXCNJUT,R1TWYPGF1F4VJW,R2ZI8M3NTETFJT"/>
    <x v="498"/>
    <n v="3.9"/>
    <n v="64705"/>
    <x v="519"/>
    <x v="600"/>
    <x v="1"/>
  </r>
  <r>
    <x v="447"/>
    <x v="438"/>
    <x v="35"/>
    <x v="202"/>
    <x v="143"/>
    <x v="6"/>
    <s v="R1DVF8WQYO780,R2B57KUCWYWDKX,R387VL6JFWOGER,R1OI6WSW06GR1S,R35O9XKPNRSYBT,R18TBS4UYVK90T,R2Y87EUNNJCKL7,R3KEMD6RG0SKOI"/>
    <x v="324"/>
    <n v="4.3"/>
    <n v="17129"/>
    <x v="331"/>
    <x v="400"/>
    <x v="4"/>
  </r>
  <r>
    <x v="19"/>
    <x v="19"/>
    <x v="3"/>
    <x v="15"/>
    <x v="14"/>
    <x v="17"/>
    <s v="R2PNR69G0BQG2F,R31A0WWDEYMKEW,R2C4XEWFLVU7JV,RYWES5AT5FQO6,R1PGWAY5TEWLT4,R32542OPR0QC4I,R2JDJEVZ2G7EEK,R36EHHPAQNSSOF"/>
    <x v="16"/>
    <n v="4.3"/>
    <n v="11976"/>
    <x v="16"/>
    <x v="19"/>
    <x v="2"/>
  </r>
  <r>
    <x v="650"/>
    <x v="636"/>
    <x v="54"/>
    <x v="265"/>
    <x v="3"/>
    <x v="63"/>
    <s v="R1JXCQXDJH1CEV,R3C6DZWAYPPVIX,R2RMNGCEK9JTR6,R2TWPQKNMIHDWC,R2GAXBVB8VNNFW,RS8LJM8U4MFL9,R36X9P0X5BIB9V,RC4NQGWR1VSW1"/>
    <x v="499"/>
    <n v="3.9"/>
    <n v="17348"/>
    <x v="520"/>
    <x v="601"/>
    <x v="1"/>
  </r>
  <r>
    <x v="651"/>
    <x v="637"/>
    <x v="24"/>
    <x v="72"/>
    <x v="43"/>
    <x v="8"/>
    <s v="R3NMIVJ17E0X21,RB5W0IR72WUCL,RYFMIDRTCXL9G,RAXJMWTTGEC3N,R3NIYIIT389DWG,R9X812EYFQOYQ,R3JUK9JGV9M0OZ,R11666SEDDXZ66"/>
    <x v="500"/>
    <n v="3.7"/>
    <n v="87798"/>
    <x v="521"/>
    <x v="602"/>
    <x v="0"/>
  </r>
  <r>
    <x v="652"/>
    <x v="638"/>
    <x v="82"/>
    <x v="8"/>
    <x v="6"/>
    <x v="54"/>
    <s v="R1B4X8ITOATQ0C,R5WG9NHM3YOOT,R3TAVI48RMGJX5,RILQMI1I1DYD1,R1R099R1LF5U9A,R26A4K18YPO7PL,R336HLDD03LJVQ,R21IQ39FHPMSQZ"/>
    <x v="501"/>
    <n v="4.2"/>
    <n v="24432"/>
    <x v="522"/>
    <x v="603"/>
    <x v="1"/>
  </r>
  <r>
    <x v="653"/>
    <x v="639"/>
    <x v="44"/>
    <x v="266"/>
    <x v="41"/>
    <x v="53"/>
    <s v="R3D9U8JX5A9TUJ,R35QH8XSF5Q7Q8,R2GIERTOOHJ61Y,R1C41WPHWU3HQU,R1KWYGPK5B25QW,R29JX6DV9W8CEX,R2NC01NL944UV6,R383NYRRUUA4RG"/>
    <x v="502"/>
    <n v="4.3"/>
    <n v="189104"/>
    <x v="523"/>
    <x v="604"/>
    <x v="0"/>
  </r>
  <r>
    <x v="654"/>
    <x v="640"/>
    <x v="83"/>
    <x v="209"/>
    <x v="196"/>
    <x v="66"/>
    <s v="R3B27WULJTV0TX,R17QJ5UVWP6FA3,R3QKFVLI9WHP40,R3LEQKCCAHPSWR,R11H2N84QPASNY,R393EMOMYGZ5FU,R17HKZQD6S4TMP,R16FEY4VDG9V22"/>
    <x v="503"/>
    <n v="4.2"/>
    <n v="93112"/>
    <x v="524"/>
    <x v="605"/>
    <x v="0"/>
  </r>
  <r>
    <x v="655"/>
    <x v="641"/>
    <x v="24"/>
    <x v="33"/>
    <x v="143"/>
    <x v="27"/>
    <s v="R9WFEPTQ1AVOT,R21UPDIAM0TVWB,RHZHGXAI6M674,R3IWE5ZPWKQ69C,RMVC4YY8V7RYM,R1G1RT7104E5RE,R14Q3C6MLJ03P2,R35VJEPZY0GU3B"/>
    <x v="504"/>
    <n v="3.9"/>
    <n v="47521"/>
    <x v="525"/>
    <x v="606"/>
    <x v="4"/>
  </r>
  <r>
    <x v="656"/>
    <x v="642"/>
    <x v="74"/>
    <x v="0"/>
    <x v="6"/>
    <x v="52"/>
    <s v="R5L3FAFS6JXJF,R1VTQ25LXQX5UD,R6RJYAZUM5240,R1S8HH7X7WWELD,R3VAP7JD6S5Q9B,R2RJV9PK2QMAQJ,R2JSE9NKI4XHKF,R1LUV2WJODYVJ2"/>
    <x v="505"/>
    <n v="4.3"/>
    <n v="27201"/>
    <x v="526"/>
    <x v="607"/>
    <x v="1"/>
  </r>
  <r>
    <x v="21"/>
    <x v="21"/>
    <x v="2"/>
    <x v="17"/>
    <x v="6"/>
    <x v="15"/>
    <s v="R1GYK05NN6747O,R1J21BZ29NGQF9,R16JCHEILBYOMW,R2WVVS88M7SH18,R2MQ3VB8ZTUS48,RBJPTKHYQ7G7U,R37PKO5FUPJW35,R38R2YC2J2BMWR"/>
    <x v="18"/>
    <n v="3.7"/>
    <n v="10962"/>
    <x v="18"/>
    <x v="21"/>
    <x v="1"/>
  </r>
  <r>
    <x v="22"/>
    <x v="22"/>
    <x v="3"/>
    <x v="15"/>
    <x v="16"/>
    <x v="19"/>
    <s v="R1SN0D4DFBKAZI,R1SX5L77L2CD6V,R1NAZ6M4QBUJMK,R25I5FXOJA76KS,R32V7DQLDSKJ99,R8QWY8HXI120P,R2OZPGGMUCLSC1,R1G4SA1P865EIS"/>
    <x v="19"/>
    <n v="4.3"/>
    <n v="16299"/>
    <x v="19"/>
    <x v="22"/>
    <x v="2"/>
  </r>
  <r>
    <x v="657"/>
    <x v="643"/>
    <x v="45"/>
    <x v="17"/>
    <x v="197"/>
    <x v="55"/>
    <s v="R3U9FRV2Q625DO,R3EJZ83W9OHW3D,RSH53O0JL66NL,R3BMZS3M7NRJ6H,R1KGMYE82EPYDO,RG1M1ENVZBFAP,R1WFXJNNGSCEPV,R1NAE9JMVSXVA1"/>
    <x v="506"/>
    <n v="4.3"/>
    <n v="31534"/>
    <x v="527"/>
    <x v="608"/>
    <x v="1"/>
  </r>
  <r>
    <x v="658"/>
    <x v="644"/>
    <x v="19"/>
    <x v="209"/>
    <x v="95"/>
    <x v="8"/>
    <s v="R1VSKOXXZVR2QQ,RTHHAHQ848PU8,R1RNS2YZ7FXVD1,RMYPWXFB5Y3MQ,R2ZCXVKC7DFULV,R1MBN704BJGOUR,R357MDXJPLIJ9E,R38J3H1JQN20BI"/>
    <x v="342"/>
    <n v="3.9"/>
    <n v="7571"/>
    <x v="353"/>
    <x v="425"/>
    <x v="0"/>
  </r>
  <r>
    <x v="659"/>
    <x v="645"/>
    <x v="73"/>
    <x v="267"/>
    <x v="190"/>
    <x v="81"/>
    <s v="R2GUYHS0CU32OU,R3TKVWL3ZLGJ2L,R1EC5MKPYJIUG3,R3MLY4J9APFPSY,R1Q2LLFMPBKRC5,R10RLPU4M73CP6,R34MKCOD6O491E,R3R6D9TUIP8SNV"/>
    <x v="507"/>
    <n v="4.4000000000000004"/>
    <n v="6537"/>
    <x v="528"/>
    <x v="609"/>
    <x v="1"/>
  </r>
  <r>
    <x v="23"/>
    <x v="23"/>
    <x v="0"/>
    <x v="18"/>
    <x v="17"/>
    <x v="20"/>
    <s v="R3F4T5TRYPTMIG,R3DQIEC603E7AY,R1O4Z15FD40PV5,RDVX50PD4CTFE,R3H6WKG0TA5CGU,R3Q3L1KP5QWPV3,RU0LU2PAIIME,R20FTANBPFA653"/>
    <x v="20"/>
    <n v="4"/>
    <n v="9377"/>
    <x v="343"/>
    <x v="414"/>
    <x v="1"/>
  </r>
  <r>
    <x v="660"/>
    <x v="646"/>
    <x v="66"/>
    <x v="8"/>
    <x v="6"/>
    <x v="54"/>
    <s v="R3CX62IV0TSF01,R2K650XLDC67WC,RIL3X4K17UXMZ,RSOVJCRH662YN,R20C8843BM8Z3U,R2WQI4JZU8FHJA,R47YX2LMQDMCL,R2Y2GMH611HDB2"/>
    <x v="508"/>
    <n v="4.5"/>
    <n v="21010"/>
    <x v="529"/>
    <x v="610"/>
    <x v="1"/>
  </r>
  <r>
    <x v="661"/>
    <x v="647"/>
    <x v="24"/>
    <x v="166"/>
    <x v="46"/>
    <x v="10"/>
    <s v="R1H4NEOQ6UEAUO,R1EXCFKOXU8V4G,R26ZOQR926DPVQ,R29VVCLZZLXMKP,R1EQ6Z6IDFUDQU,R2OOANZHYPNGCF,R22ZFYL3I9O4CV,R3SHUZZHWO2W3P"/>
    <x v="509"/>
    <n v="3.9"/>
    <n v="3517"/>
    <x v="530"/>
    <x v="611"/>
    <x v="0"/>
  </r>
  <r>
    <x v="662"/>
    <x v="648"/>
    <x v="71"/>
    <x v="168"/>
    <x v="43"/>
    <x v="9"/>
    <s v="R1HX6VQS2UYU8R,R3A39U8MP8LIWS,R2Y7Y17C8YALB,RSQG0AYJ4V2D8,R2WV6HSBBEWM30,R1AHXLKGDRQUYJ,R1BTJA3264JTT5,R1CIASP6T84E5I"/>
    <x v="510"/>
    <n v="4.3"/>
    <n v="63899"/>
    <x v="531"/>
    <x v="612"/>
    <x v="0"/>
  </r>
  <r>
    <x v="25"/>
    <x v="25"/>
    <x v="2"/>
    <x v="1"/>
    <x v="3"/>
    <x v="22"/>
    <s v="R2DIHMHOPYEASB,R24RHE9B30YXWQ,R3DYXQZQA6PPHM,R2458DMQ9C2Z4F,R36C67830VNHAA,R2GE3ZI47UVVO,R1XMBPKJ1QP1Q9,R1L6PX82T6UT6P"/>
    <x v="22"/>
    <n v="4.2"/>
    <n v="12153"/>
    <x v="22"/>
    <x v="25"/>
    <x v="1"/>
  </r>
  <r>
    <x v="663"/>
    <x v="649"/>
    <x v="84"/>
    <x v="0"/>
    <x v="38"/>
    <x v="25"/>
    <s v="R207L99B0HON4H,REU6EKQK98RBL,RM596L5QWH41H,R3S583DFLJ72KS,R2RV6Q4UAGYKUY,R3O59TXWPHOPEO,RMVC7IIYGMZJ8,R2V8YZ8X1YQY5C"/>
    <x v="511"/>
    <n v="4.0999999999999996"/>
    <n v="5730"/>
    <x v="532"/>
    <x v="613"/>
    <x v="0"/>
  </r>
  <r>
    <x v="664"/>
    <x v="650"/>
    <x v="85"/>
    <x v="79"/>
    <x v="46"/>
    <x v="30"/>
    <s v="R1CKJXFP143T9U,R31WPX3OC28CK7,R1S0S55YJ1UNXW,R1VQUWXWHW7F39,R2YJT6N81TWW2J,R3TY53243YFG8E,RFMQXL2EJSMQ9,R1ZD2CRP65AO8B"/>
    <x v="512"/>
    <n v="4.2"/>
    <n v="25488"/>
    <x v="533"/>
    <x v="614"/>
    <x v="0"/>
  </r>
  <r>
    <x v="665"/>
    <x v="651"/>
    <x v="45"/>
    <x v="154"/>
    <x v="102"/>
    <x v="77"/>
    <s v="R28ZB0YUM6FKKB,RNB44LXBJIPTL,RVSWATRY0CJIV,R3IJ7R6T1XNRDW,RDC2ZTQAO2XXC,R1RFN16MM6BMUM,R2O8DIRX6ME9HQ,R50QNWM2SDL2V"/>
    <x v="513"/>
    <n v="4.5"/>
    <n v="54405"/>
    <x v="534"/>
    <x v="615"/>
    <x v="1"/>
  </r>
  <r>
    <x v="467"/>
    <x v="456"/>
    <x v="33"/>
    <x v="205"/>
    <x v="6"/>
    <x v="74"/>
    <s v="R1EZC4VZXSJG4L,R1R39X4XI4GF5N,R2NR5VY4ULMZGZ,R1FGNEOQQOF3QC,R7BTN0BZCR0JG,R1IGYOAGJ9FW5U,R3B1Y0WDM2QS0U,R2KNU5Q3FUL54C"/>
    <x v="338"/>
    <n v="4.2"/>
    <n v="1949"/>
    <x v="348"/>
    <x v="419"/>
    <x v="1"/>
  </r>
  <r>
    <x v="666"/>
    <x v="652"/>
    <x v="69"/>
    <x v="176"/>
    <x v="87"/>
    <x v="44"/>
    <s v="RYVGISVDMR782,R2SUYAKH1B3Y9A,R2A98UDM7A9PQZ,R24J0BEZA2THE5,R1PUJMNHTMHNWS,RWIBZAS0R8OND,R1042SYVJXWW5H,R1MPZFZKGIYFRW"/>
    <x v="514"/>
    <n v="4.2"/>
    <n v="122478"/>
    <x v="535"/>
    <x v="616"/>
    <x v="0"/>
  </r>
  <r>
    <x v="667"/>
    <x v="653"/>
    <x v="54"/>
    <x v="268"/>
    <x v="171"/>
    <x v="23"/>
    <s v="R1RUKN8RB2RKOV,R2DBKFMLI7ZC68,R2935VQS8956B4,R2HNYWLYAUUF0,RPZX6OUAQAC2Q,R2M2E3K9WCOT8C,R3I4DTEZHG51AT,R3HSC8JRXPXLN5"/>
    <x v="515"/>
    <n v="4.3"/>
    <n v="7241"/>
    <x v="536"/>
    <x v="617"/>
    <x v="0"/>
  </r>
  <r>
    <x v="668"/>
    <x v="654"/>
    <x v="47"/>
    <x v="61"/>
    <x v="95"/>
    <x v="57"/>
    <s v="R1GJXMBEY4O49A,R2RJ4QKYQ0VWIL,R2C6XBMID12B8B,R3MT7MII7720H4,RRGGJ6YHE8TBS,RU9GH76MXDYL8,R30MQSL9GAYO5P,R1IO6YQ3NZVJIK"/>
    <x v="516"/>
    <n v="4"/>
    <n v="20457"/>
    <x v="537"/>
    <x v="618"/>
    <x v="0"/>
  </r>
  <r>
    <x v="669"/>
    <x v="655"/>
    <x v="86"/>
    <x v="269"/>
    <x v="198"/>
    <x v="26"/>
    <s v="R3S29FN21O2CMZ,R11MO8HH0GUD1M,R3TQJKN7EJKGXO,R1TC8NPQAQ5J3C,R1PFTUO42S9ALO,R3GFV68WKN08V3,R2Y75UNA9CGD8E,RV7AO8FJ14RY7"/>
    <x v="517"/>
    <n v="4.5"/>
    <n v="8610"/>
    <x v="538"/>
    <x v="619"/>
    <x v="1"/>
  </r>
  <r>
    <x v="462"/>
    <x v="453"/>
    <x v="35"/>
    <x v="12"/>
    <x v="8"/>
    <x v="6"/>
    <s v="R2FRXL54AFATWQ,ROBDUAJXECNYM,R6GD9MATBBC0,RGKPT6A78DSX2,R7UCUG9Q2AOY9,RWC4G90JFDFX5,RCDQUPWVIM6NN,R25MFNHA3G4KVK"/>
    <x v="336"/>
    <n v="3.8"/>
    <n v="16557"/>
    <x v="345"/>
    <x v="416"/>
    <x v="1"/>
  </r>
  <r>
    <x v="670"/>
    <x v="656"/>
    <x v="47"/>
    <x v="23"/>
    <x v="46"/>
    <x v="5"/>
    <s v="R1IF6OX5EMCHRA,R11D9Q1R128JAS,RYHX3VX289G1,R19FHZ8XC2J59F,R30VMLL7S21LYI,R2SB7CBS0DFSTW,RQWYUTNJ2RA2L,R1TM8DUKLOEWBV"/>
    <x v="518"/>
    <n v="3.9"/>
    <n v="1087"/>
    <x v="539"/>
    <x v="620"/>
    <x v="0"/>
  </r>
  <r>
    <x v="671"/>
    <x v="657"/>
    <x v="76"/>
    <x v="4"/>
    <x v="4"/>
    <x v="11"/>
    <s v="R1QIWMR6C3F3U0,R1MSGOZTOMZE4B,R20OZCEE82GU0W,RMKY6FED1DV2L,R3BYJ1ULP499GK,R3G93XCNRW5ZRM,R2AKI7N239TKC6,R1QCWFZKUGG13I"/>
    <x v="519"/>
    <n v="4"/>
    <n v="1540"/>
    <x v="540"/>
    <x v="621"/>
    <x v="1"/>
  </r>
  <r>
    <x v="672"/>
    <x v="658"/>
    <x v="46"/>
    <x v="227"/>
    <x v="8"/>
    <x v="58"/>
    <s v="R37B1CGX8LWLNS,RUFFDMZAXAV0E,R1FUPYVQBR42LV,R283XBLNQ2SZ1E,REJ2BDZ46X1UX,R1I8OS16C2AHO1,R3JWC2LKUMZBD3,R1F3K6BW2IEZBJ"/>
    <x v="520"/>
    <n v="4.0999999999999996"/>
    <n v="401"/>
    <x v="541"/>
    <x v="622"/>
    <x v="1"/>
  </r>
  <r>
    <x v="673"/>
    <x v="659"/>
    <x v="87"/>
    <x v="21"/>
    <x v="6"/>
    <x v="0"/>
    <s v="R2OTWTVJ7UBDIL,R3I2UK18RSKIIX,R3F9R8G9YHTF6,R2KV2L7KD9GGXJ,R3HJSJJMUWOH8Y,ROTCPLKO6UKDA,R3QONJCF8NKEWD,R1FEIDBQF2KF9N"/>
    <x v="521"/>
    <n v="3.4"/>
    <n v="9385"/>
    <x v="542"/>
    <x v="623"/>
    <x v="1"/>
  </r>
  <r>
    <x v="674"/>
    <x v="660"/>
    <x v="19"/>
    <x v="72"/>
    <x v="95"/>
    <x v="20"/>
    <s v="R2IUZKZ2BFCQPB,RS3FCMS4SCQ6V,R1DKS4CX2ELE9L,R2O8KBZUC4EB8A,RNT0QZ6SRDN5V,R3H9YQ6S3H3GLL,R3W56W4AW11KW1,RPJ5DDRIN3STD"/>
    <x v="351"/>
    <n v="4"/>
    <n v="92588"/>
    <x v="363"/>
    <x v="437"/>
    <x v="0"/>
  </r>
  <r>
    <x v="675"/>
    <x v="661"/>
    <x v="24"/>
    <x v="0"/>
    <x v="3"/>
    <x v="1"/>
    <s v="R14UKNZTUGMLYJ,R1W6GXERH9XYVJ,R2XFIAZAPHYP3B,R2NKYQY8W7X4HQ,R1JJLPIVVGYYVD,R34HN1WQOVXABP,R1CFS1H3NYJT22,R2LARKDVN5VEA6"/>
    <x v="522"/>
    <n v="3.4"/>
    <n v="3454"/>
    <x v="543"/>
    <x v="624"/>
    <x v="1"/>
  </r>
  <r>
    <x v="676"/>
    <x v="662"/>
    <x v="63"/>
    <x v="23"/>
    <x v="10"/>
    <x v="23"/>
    <s v="RU005HHB0U3FV,R2OH909YAN0NWP,R2QUS4TP2AQD7Y,R11IIB56J49ZMK,R27X20M16J5I2V,R3LJECTJJCPCMA,R1VLU5EP1LPYG5,R3N7Q2Z3RUDS01"/>
    <x v="523"/>
    <n v="4.3"/>
    <n v="15790"/>
    <x v="544"/>
    <x v="625"/>
    <x v="1"/>
  </r>
  <r>
    <x v="677"/>
    <x v="663"/>
    <x v="88"/>
    <x v="96"/>
    <x v="199"/>
    <x v="3"/>
    <s v="R20M6JOASW88SS,RPM4RV2MQNNN0,R19KRP5SDTN2NL,R1HQBX8OVYYO7W,RQ9RWJZB21GNX,R26WA9NHSG09V,R1R02S6NW8I5BS,R3SFPV2D6N2S9Q"/>
    <x v="524"/>
    <n v="3.9"/>
    <n v="14969"/>
    <x v="545"/>
    <x v="626"/>
    <x v="0"/>
  </r>
  <r>
    <x v="678"/>
    <x v="664"/>
    <x v="19"/>
    <x v="209"/>
    <x v="129"/>
    <x v="43"/>
    <s v="R2WBBSKN8SRWUM,R1OG8IBJAU5BIT,R1QPUP4Q0343RD,RO0RSJKPHXH1A,R1B9XZHVQ5HH89,R329DLXLSGR4NS,R18BCRG4WYODGG,R3U7XXGC3DE0IB"/>
    <x v="525"/>
    <n v="4.0999999999999996"/>
    <n v="42139"/>
    <x v="546"/>
    <x v="627"/>
    <x v="4"/>
  </r>
  <r>
    <x v="679"/>
    <x v="665"/>
    <x v="51"/>
    <x v="11"/>
    <x v="182"/>
    <x v="89"/>
    <s v="R1VCGAPSS4LWYQ,R3DS8EL4VV5LS6,R28MH1Y6O92EOP,R2LSJ2G7AP9NOB,R1PQZNZQJTBMBQ,RWTE7DKXWTMG4,R28PL0MBBIPZ4K,RB89710Z7M8OV"/>
    <x v="526"/>
    <n v="4.3"/>
    <n v="989"/>
    <x v="547"/>
    <x v="628"/>
    <x v="1"/>
  </r>
  <r>
    <x v="680"/>
    <x v="666"/>
    <x v="22"/>
    <x v="270"/>
    <x v="200"/>
    <x v="34"/>
    <s v="R1360ADBA61XQM,R1YCLZFS3H9P60,R159078GR81Y7Y,R31DBGRCUR5AST,ROVLXRDLVHM2,R16HXTV0DXLCCP,R106IUE0WPQTUA,R2FZPC9CVOXDZW"/>
    <x v="527"/>
    <n v="4.5"/>
    <n v="19624"/>
    <x v="548"/>
    <x v="629"/>
    <x v="0"/>
  </r>
  <r>
    <x v="681"/>
    <x v="667"/>
    <x v="87"/>
    <x v="271"/>
    <x v="8"/>
    <x v="1"/>
    <s v="R26P3IBAM6K3G2,R3CVDCIJEXR401,RD43FPKWA79MH,R1YKAB3FD4RLRW,R2U91VYOKF6LVK,R3V5G6EGGCQHO4,R1BB8COTPRTP6K,R18TEDAS6UADRD"/>
    <x v="528"/>
    <n v="4.2"/>
    <n v="3201"/>
    <x v="549"/>
    <x v="630"/>
    <x v="1"/>
  </r>
  <r>
    <x v="682"/>
    <x v="668"/>
    <x v="89"/>
    <x v="25"/>
    <x v="20"/>
    <x v="10"/>
    <s v="RELVLPI29SFMO,R36OP1C03QSZ5Y,R2NSFR0LROJK0S,R3BBTJD6N50F7O,R3E5KUVXIJ4N3T,R36Q3E93BNHP9F,RG44LYJXRFLJJ,R4NG5TLAQ0WZR"/>
    <x v="529"/>
    <n v="4.0999999999999996"/>
    <n v="30469"/>
    <x v="550"/>
    <x v="631"/>
    <x v="0"/>
  </r>
  <r>
    <x v="683"/>
    <x v="669"/>
    <x v="90"/>
    <x v="63"/>
    <x v="8"/>
    <x v="10"/>
    <s v="R1ECNC3Z6G8AI6,R13F6K3KB7TV8S,R1C6OIUE3XPQJM,R3LW2PWBJNEED5,RCECT6PI2SW9H,R22KQJAFOAG5S5,R16CC39OV5RVVM,RVMBP0ZUQJNKH"/>
    <x v="530"/>
    <n v="4.4000000000000004"/>
    <n v="9940"/>
    <x v="551"/>
    <x v="632"/>
    <x v="1"/>
  </r>
  <r>
    <x v="684"/>
    <x v="670"/>
    <x v="91"/>
    <x v="125"/>
    <x v="8"/>
    <x v="32"/>
    <s v="R2WYKIWLGH956S,RK46ZE8SQLQTZ,R2K7BE9W9WKQ8R,R1JU5B0EE4G4ZV,R1H5ZT10PEDXJ6,R308SN93TO86XV,R30JYCY5VQ94Q1,R1KMZ68IN7744Q"/>
    <x v="531"/>
    <n v="4.3"/>
    <n v="7758"/>
    <x v="552"/>
    <x v="633"/>
    <x v="1"/>
  </r>
  <r>
    <x v="685"/>
    <x v="671"/>
    <x v="69"/>
    <x v="272"/>
    <x v="71"/>
    <x v="63"/>
    <s v="R2BEEAB4R73028,RVYFHH68OOF4I,R1A2F19DLEHURS,R2AMJOZKUX3Y7Z,R1HTW1Z8CLVRAF,R2DMS9H5A7V306,R329AA8VGH4II1,R3S7L5IYOMYVDS"/>
    <x v="532"/>
    <n v="4.3"/>
    <n v="68409"/>
    <x v="553"/>
    <x v="634"/>
    <x v="0"/>
  </r>
  <r>
    <x v="686"/>
    <x v="672"/>
    <x v="92"/>
    <x v="248"/>
    <x v="201"/>
    <x v="26"/>
    <s v="R1T4TKPYU5EJCB,R1D38AX8G0RVNS,R1KHCRDEEREQG7,R396UL83OTSD8F,R3CY781PK5CB8A,RBCCWRI4IUHH5,R2K7JYQMGQ31YJ,R3P0GJ4V5HPF2M"/>
    <x v="533"/>
    <n v="4.3"/>
    <n v="3095"/>
    <x v="554"/>
    <x v="635"/>
    <x v="1"/>
  </r>
  <r>
    <x v="687"/>
    <x v="673"/>
    <x v="48"/>
    <x v="8"/>
    <x v="38"/>
    <x v="27"/>
    <s v="R1150W07XAD9VL,R3GGVC0WYVIRNV,R36CFZQPBAIJV8,R3T6U58L22D6SD,R39TOZVXSZ59VA,R2DHJONKVFGM3R,R1M7J8UDV9HJV9,RI4FDI27R40FR"/>
    <x v="534"/>
    <n v="4.2"/>
    <n v="903"/>
    <x v="555"/>
    <x v="636"/>
    <x v="0"/>
  </r>
  <r>
    <x v="688"/>
    <x v="674"/>
    <x v="54"/>
    <x v="237"/>
    <x v="202"/>
    <x v="28"/>
    <s v="R3VOHGBLWI7YD3,RHFB5XTT2UM3K,R2L7XKQS97BFMT,R2KF02T0Q3ZKXV,R3HDI961AWUXP3,R2W2JH4PRGQ6DD,R200U4666Y0M6S,RIGD9PRAW6OA7"/>
    <x v="535"/>
    <n v="4.0999999999999996"/>
    <n v="25771"/>
    <x v="556"/>
    <x v="637"/>
    <x v="0"/>
  </r>
  <r>
    <x v="689"/>
    <x v="675"/>
    <x v="24"/>
    <x v="154"/>
    <x v="8"/>
    <x v="77"/>
    <s v="R1MI8HNTIFTDYT,R1FAUB93NWC6U5,R1Y816Y6XQ56H1,R1PHO0AIE206X2,R1HFRZM6ZBIQP8,R22N6KOWY37W1C,R14L1X0OOX0LFP,RS4WBWB5R5HX3"/>
    <x v="536"/>
    <n v="4.0999999999999996"/>
    <n v="273189"/>
    <x v="557"/>
    <x v="638"/>
    <x v="1"/>
  </r>
  <r>
    <x v="690"/>
    <x v="676"/>
    <x v="93"/>
    <x v="111"/>
    <x v="172"/>
    <x v="52"/>
    <s v="R1ERT7AXR5RE2,R1OBNL676FOQDS,R3FYTFWQDO4FYY,R2VQ9R0Y5A3Y9M,R88P3ETAAIQ4M,R2T4IOSJDUMW7R,R3U82K5ODIGUF6,R2H41QRZLGX98E"/>
    <x v="537"/>
    <n v="4.5"/>
    <n v="3785"/>
    <x v="558"/>
    <x v="639"/>
    <x v="1"/>
  </r>
  <r>
    <x v="691"/>
    <x v="677"/>
    <x v="51"/>
    <x v="273"/>
    <x v="203"/>
    <x v="81"/>
    <s v="R1S4YGGQJ3UWOL,R3VGJSGVVRKN24,R80WOLVHE45AG,R10XJXDKS199JT,R3I4CLISF0ZG1X,RJ7M5SZZI5210,R2Z63F1D26ZLCT,R2D4YWF3QBKU80"/>
    <x v="538"/>
    <n v="4.4000000000000004"/>
    <n v="2866"/>
    <x v="559"/>
    <x v="640"/>
    <x v="1"/>
  </r>
  <r>
    <x v="692"/>
    <x v="678"/>
    <x v="54"/>
    <x v="69"/>
    <x v="28"/>
    <x v="71"/>
    <s v="R1WLR0EBTL2IX6,R2B2JBTK9WXMZZ,R2WHZGSNHBX43O,R12HTO2PX060ZT,R3H313KLTQI8QQ,RQJXA2JEYSLSP,R1Z13D8JB8JB67,R1I9TU0BB63YQ"/>
    <x v="539"/>
    <n v="4.3"/>
    <n v="27223"/>
    <x v="560"/>
    <x v="641"/>
    <x v="0"/>
  </r>
  <r>
    <x v="693"/>
    <x v="679"/>
    <x v="44"/>
    <x v="274"/>
    <x v="204"/>
    <x v="37"/>
    <s v="R26QLWXRSR9RZS,R1JQYEGHAEV3LM,R6JXH6RLGD3NV,R30RWR4U1S29DD,R10QFC3QA5200V,R379I7FFI2OSHR,R3DQ86RMYHDHKS,R1YL8BCUH3Z6IN"/>
    <x v="540"/>
    <n v="4.3"/>
    <n v="82356"/>
    <x v="561"/>
    <x v="642"/>
    <x v="0"/>
  </r>
  <r>
    <x v="694"/>
    <x v="680"/>
    <x v="94"/>
    <x v="275"/>
    <x v="92"/>
    <x v="52"/>
    <s v="R18AG9M9HHC6RB,R3AQT2WK20V0JD,R10LMVOXP4TLSA,RBEWSTPDQYHFQ,R1G8K5ZMYOL0YS,R38235O5C7I4YE,R3861NUR0UF7SN,R2OM14SFAPVT51"/>
    <x v="541"/>
    <n v="4.3"/>
    <n v="5719"/>
    <x v="562"/>
    <x v="643"/>
    <x v="1"/>
  </r>
  <r>
    <x v="477"/>
    <x v="466"/>
    <x v="19"/>
    <x v="166"/>
    <x v="133"/>
    <x v="82"/>
    <s v="R2HRFJXDH2U2QF,RBF3D3XXWV6MG,R35UVFYMTLRZXN,RAYDUICJELIOP,R37BU4XVJNNTLH,R8Q0FKDLJ9B8L,R38C74PL5UIY1Y,R211TH789OFH2F"/>
    <x v="345"/>
    <n v="4"/>
    <n v="26880"/>
    <x v="356"/>
    <x v="428"/>
    <x v="4"/>
  </r>
  <r>
    <x v="695"/>
    <x v="681"/>
    <x v="47"/>
    <x v="29"/>
    <x v="79"/>
    <x v="13"/>
    <s v="R236C7OLIIWMX1,R3PN1HMPH33439,RDW68UNQSWDHI,R36NXFD7X76116,RRXQSGPAF67RM,R1KNLZI3NA0IPB,R2KM3VBJ74IH5I,R1JE1EDZWAW8GG"/>
    <x v="542"/>
    <n v="4.3"/>
    <n v="1690"/>
    <x v="563"/>
    <x v="644"/>
    <x v="0"/>
  </r>
  <r>
    <x v="27"/>
    <x v="27"/>
    <x v="0"/>
    <x v="8"/>
    <x v="4"/>
    <x v="23"/>
    <s v="R249YCZVKYR5XD,R1GHL3EYAQ4ZMT,R1M0NVGZXK8NGO,R3O3MTC9L2VAJ5,RS2B5ERC0SV1O,RY1GC09VYZQT8,R29MVX7H69YMY5,R2M6TTXAWRQT5G"/>
    <x v="24"/>
    <n v="4"/>
    <n v="2766"/>
    <x v="24"/>
    <x v="27"/>
    <x v="1"/>
  </r>
  <r>
    <x v="696"/>
    <x v="682"/>
    <x v="95"/>
    <x v="276"/>
    <x v="3"/>
    <x v="46"/>
    <s v="R1ORJ2TKW4MHLY,R1ENNLA4ML94UZ,R2BTEV9E0OA1I7,R2QYFQOWFQ5N9A,R1OFN67CO7XLBV,R3H8FPIBYNXMGC,R1723NE9TCCXVP,R2B8M2FRBIDGX9"/>
    <x v="543"/>
    <n v="4.4000000000000004"/>
    <n v="8372"/>
    <x v="564"/>
    <x v="645"/>
    <x v="1"/>
  </r>
  <r>
    <x v="697"/>
    <x v="683"/>
    <x v="54"/>
    <x v="277"/>
    <x v="205"/>
    <x v="17"/>
    <s v="R15X8TSLB82W2J,R1EI6L4P0NUWLK,R1XPA9CXQ07FQW,RGBXMT5Q7DSGO,R2SRH5XZ5MY04L,R22XW48SVD9N5F,RAYTSZHN0P9H5,R26ULECYB1ZKE1"/>
    <x v="544"/>
    <n v="4"/>
    <n v="7113"/>
    <x v="565"/>
    <x v="646"/>
    <x v="0"/>
  </r>
  <r>
    <x v="29"/>
    <x v="29"/>
    <x v="0"/>
    <x v="8"/>
    <x v="8"/>
    <x v="20"/>
    <s v="R1G4I5FLAHM16P,R1DXRMVWV2OVE8,R2BJFG3I9TAZ2P,R35RERUQG5AERU,RQVMA35UH4D2P,R2WKO9Y6VGUOOP,R1NECHJ8DC9INS,RDDDU5N0JHZS7"/>
    <x v="26"/>
    <n v="4.3"/>
    <n v="20850"/>
    <x v="26"/>
    <x v="29"/>
    <x v="1"/>
  </r>
  <r>
    <x v="698"/>
    <x v="684"/>
    <x v="88"/>
    <x v="1"/>
    <x v="6"/>
    <x v="13"/>
    <s v="REQ74ZVYY2I01,R15RS7QIKMBY5Z,RCYHKHTW0MAL8,R1AB17ZPSW1AE1,R145BZJOMF3WT1,R11AYTN6DNN25S,R17NRPNYVC5XVK,R2U218ZDN8D849"/>
    <x v="545"/>
    <n v="3.3"/>
    <n v="2804"/>
    <x v="566"/>
    <x v="647"/>
    <x v="1"/>
  </r>
  <r>
    <x v="699"/>
    <x v="685"/>
    <x v="24"/>
    <x v="168"/>
    <x v="129"/>
    <x v="27"/>
    <s v="R2IMML4LPCQ5C0,R24NQRDGFWSFO8,R2ONXP5WQXARB6,RIEIIOVX84JE9,R1IU46EQPTHDU,R3QWLI0TRYXK2S,R9Z8ZA620SXJR,R33PT3WKA3D15Q"/>
    <x v="546"/>
    <n v="3.7"/>
    <n v="1986"/>
    <x v="567"/>
    <x v="648"/>
    <x v="4"/>
  </r>
  <r>
    <x v="700"/>
    <x v="686"/>
    <x v="31"/>
    <x v="24"/>
    <x v="6"/>
    <x v="27"/>
    <s v="R1SWNKZP36AU1J,R2T4RPK1O46TBX,RE0HLO48TPM4O,R1WBRQ50IN70OF,R2V8WPXZSTAKKE,RMQ0XU5QGL5LV,R2URDJTQLPFEYH,R2P9AVX3K59AMP"/>
    <x v="547"/>
    <n v="4.0999999999999996"/>
    <n v="2451"/>
    <x v="370"/>
    <x v="446"/>
    <x v="1"/>
  </r>
  <r>
    <x v="701"/>
    <x v="687"/>
    <x v="45"/>
    <x v="7"/>
    <x v="5"/>
    <x v="8"/>
    <s v="R76XPXMKXLWKH,R23S77AWPH5FP5,RK7Q6W5FOPESC,R2X5K6OCG1KJ3I,R27S1KARCAPY6C,R25RJ35CXQYW5C,R1ASXFOSQ5BCR7,R3UZGGP0USHERY"/>
    <x v="548"/>
    <n v="5"/>
    <n v="23"/>
    <x v="568"/>
    <x v="649"/>
    <x v="0"/>
  </r>
  <r>
    <x v="702"/>
    <x v="688"/>
    <x v="96"/>
    <x v="278"/>
    <x v="123"/>
    <x v="76"/>
    <s v="R3KX3LZE5DF03I,R2PFGVPB5LCT72,RMB267WFB3JDM,R2CRRWR0OSA7BG,R1EUG815WO4EYL,R1UKGB5AFT0U5N,RYLJRVXKJQYQE,R3JP9UQ5V9B751"/>
    <x v="549"/>
    <n v="4.5"/>
    <n v="26194"/>
    <x v="569"/>
    <x v="650"/>
    <x v="0"/>
  </r>
  <r>
    <x v="703"/>
    <x v="689"/>
    <x v="97"/>
    <x v="279"/>
    <x v="206"/>
    <x v="52"/>
    <s v="R2IKZK0CHQ08WM,RGU29XK250TD5,R29P8YX2GHMMNH,R2XHYS27FFFDC0,R2H3LRA8OB7ZUF,R1E9O49QVK1MOR,RUO5Z5INF7INR,R2LRYN93E4OFJK"/>
    <x v="550"/>
    <n v="3.9"/>
    <n v="15783"/>
    <x v="570"/>
    <x v="651"/>
    <x v="0"/>
  </r>
  <r>
    <x v="704"/>
    <x v="690"/>
    <x v="93"/>
    <x v="280"/>
    <x v="182"/>
    <x v="39"/>
    <s v="R278Z7QRKL9FVR,R3GXAQ1UB2M9YQ,R3PVGKMU58BIN3,R3FCVJEGVHP86V,R3T10F5XX7DYJ8,R336MX0EBVUGIL,R2EYFONXLL6M0H,R1MZ8SNMN1RGHO"/>
    <x v="551"/>
    <n v="4.4000000000000004"/>
    <n v="8053"/>
    <x v="571"/>
    <x v="652"/>
    <x v="1"/>
  </r>
  <r>
    <x v="705"/>
    <x v="691"/>
    <x v="45"/>
    <x v="0"/>
    <x v="207"/>
    <x v="46"/>
    <s v="RJ12PR5BVXX0Q,R3H0LVMEVLPV0H,R2FBLIQAWQ0OB1,R1OYJYTUTJGQNJ,RJFSSIL53ZUE,R2BSLK9P1R33T2,R2LBT1J4TAF4AL,RCJDG69APX3S0"/>
    <x v="552"/>
    <n v="4.0999999999999996"/>
    <n v="2809"/>
    <x v="572"/>
    <x v="653"/>
    <x v="0"/>
  </r>
  <r>
    <x v="706"/>
    <x v="692"/>
    <x v="24"/>
    <x v="33"/>
    <x v="136"/>
    <x v="5"/>
    <s v="R3T1GTTWKWWNZZ,R2YQKYW342PMX8,R3OSOTBK6ZE6IW,R35RC96UA66N6R,R2JWTE1QNDWW2W,R3A3YAK7RGKIF4,R22Z4U7R15TVLK,R1ENC0P3ZUKQO"/>
    <x v="553"/>
    <n v="3.6"/>
    <n v="25910"/>
    <x v="573"/>
    <x v="654"/>
    <x v="4"/>
  </r>
  <r>
    <x v="707"/>
    <x v="693"/>
    <x v="46"/>
    <x v="114"/>
    <x v="28"/>
    <x v="5"/>
    <s v="R1CJX9OC7AG847,R3ATBUNL84UH5W,RP4NUVUGYLM25,R2U6XBEYSG8MMM,R17I7S12FBOI63,R3KY6XKRALU1LR,R33ESF798DW0KS,R39ZX8VQLNEF80"/>
    <x v="554"/>
    <n v="3.8"/>
    <n v="1173"/>
    <x v="574"/>
    <x v="655"/>
    <x v="0"/>
  </r>
  <r>
    <x v="708"/>
    <x v="694"/>
    <x v="47"/>
    <x v="125"/>
    <x v="20"/>
    <x v="25"/>
    <s v="R2YQPN91YO0X0O,R1LSBBVTFFMUBD,RM5YUP58CTVMN,R8D1M05NWS80B,R3BSHLY6DC169B,RPQSMIZYYZ5XY,RSN8CDJ5X1XI1,RBZWRPAGEE7YW"/>
    <x v="555"/>
    <n v="3.6"/>
    <n v="6422"/>
    <x v="575"/>
    <x v="656"/>
    <x v="0"/>
  </r>
  <r>
    <x v="709"/>
    <x v="695"/>
    <x v="81"/>
    <x v="124"/>
    <x v="208"/>
    <x v="79"/>
    <s v="R1YVU5NMCJDX8M,R3MG5C14NRKOHR,R1T3DO26SFI3TL,R2MM0U3FL0ZO3T,R36Y3XNBK12QV8,R23WOLPX6D4VDT,R8BJJZVA7O7SE,R1P2BGW89EV4L3"/>
    <x v="556"/>
    <n v="4.2"/>
    <n v="241"/>
    <x v="576"/>
    <x v="657"/>
    <x v="1"/>
  </r>
  <r>
    <x v="28"/>
    <x v="28"/>
    <x v="0"/>
    <x v="16"/>
    <x v="20"/>
    <x v="24"/>
    <s v="R1Y30KU04V3QF4,RK3DSUGKIZT8Z,R3BIG7J6V2JZTU,R1QI1HTJPGLS5O,R3SETXTOZ47CM4,R10SL1Q7F6CHBK,R1CBYX6RCGU739,R3PGNXSPA35NB3"/>
    <x v="25"/>
    <n v="4.4000000000000004"/>
    <n v="184"/>
    <x v="25"/>
    <x v="28"/>
    <x v="0"/>
  </r>
  <r>
    <x v="710"/>
    <x v="696"/>
    <x v="24"/>
    <x v="69"/>
    <x v="43"/>
    <x v="48"/>
    <s v="RXB5KHLQUXONP,R2OFHGGYIJGFUR,R3UGUI3KYDDOC2,R2ATZMV7IH43ZE,R2IO934AS2Z5U4,RPEKYFBH5K20D,R1SWRY6BH8CTRE,R2GSWL2NSJI166"/>
    <x v="557"/>
    <n v="3.8"/>
    <n v="14629"/>
    <x v="577"/>
    <x v="658"/>
    <x v="0"/>
  </r>
  <r>
    <x v="711"/>
    <x v="697"/>
    <x v="65"/>
    <x v="36"/>
    <x v="8"/>
    <x v="36"/>
    <s v="RDZVWJ2BSZH21,R2S2PTON4F7OCO,RUYKZDXCHIL0A,R1JEG3UOIZGFZW,R3D5HS0620V0R4,R3D0S9D7QZ3MLY,R2W1IP0RH2CLD2,R1DAI3K8QBX111"/>
    <x v="558"/>
    <n v="4.2"/>
    <n v="1528"/>
    <x v="578"/>
    <x v="659"/>
    <x v="1"/>
  </r>
  <r>
    <x v="712"/>
    <x v="698"/>
    <x v="98"/>
    <x v="141"/>
    <x v="6"/>
    <x v="60"/>
    <s v="R2MDGELCMDX7QG,R2LQAWSINTMSEV,RJRZYF6J55OCD,R1GQRPLQMYKNC6,R29DSMGZH30105,R1EDPIX8TYMOOX,R1DU2WW6ZJRU4M,R3O68SXAARCNVV"/>
    <x v="559"/>
    <n v="4.3"/>
    <n v="15032"/>
    <x v="579"/>
    <x v="660"/>
    <x v="1"/>
  </r>
  <r>
    <x v="713"/>
    <x v="699"/>
    <x v="99"/>
    <x v="63"/>
    <x v="53"/>
    <x v="15"/>
    <s v="R25MV5W3PW3AZM,R4L3BQHQJOIO7,R1Q4N7W1AGXVR1,R2XTH0U6G7AQPW,R2H0NX7RGGBP17,R3S263IWR7GQ9,R1BWUDH6P42FOV,RFNJ1019NIZ43"/>
    <x v="560"/>
    <n v="4.4000000000000004"/>
    <n v="69585"/>
    <x v="580"/>
    <x v="661"/>
    <x v="1"/>
  </r>
  <r>
    <x v="714"/>
    <x v="700"/>
    <x v="100"/>
    <x v="79"/>
    <x v="209"/>
    <x v="24"/>
    <s v="R2CT4DH25YL8VY,R3M6VQI4E94D8T,R3PW0HIELRL2VT,R25XSP1RJOM11V,R3EHM43Q6M2Q3X,RHNG6YOP5P6GA,R2HLEU219CZ1TH,R2NYUU14YCLUYX"/>
    <x v="561"/>
    <n v="4.0999999999999996"/>
    <n v="14371"/>
    <x v="581"/>
    <x v="662"/>
    <x v="0"/>
  </r>
  <r>
    <x v="715"/>
    <x v="701"/>
    <x v="93"/>
    <x v="281"/>
    <x v="210"/>
    <x v="47"/>
    <s v="RSB9VP4KY975L,RIV5YY3MLWNHU,RHJIGY0KORSEO,R1FNYNKTOZYQOM,RQFE7KDITY77S,R2107RZYEL68HX,R3KNMX723Q8CWZ,R254VXG5JSSX0W"/>
    <x v="562"/>
    <n v="4.4000000000000004"/>
    <n v="3182"/>
    <x v="582"/>
    <x v="663"/>
    <x v="1"/>
  </r>
  <r>
    <x v="716"/>
    <x v="702"/>
    <x v="45"/>
    <x v="227"/>
    <x v="211"/>
    <x v="24"/>
    <s v="R8W5BHTVFMCB2,R34BR22MYWCGQM,R1D3IFV0IYNC39,R1K5TK6UQ9WLRX,R1V2N0TIMCANVI,R2UOCIGLOQ0CAD,R1JGKZGY686LSU,R3CM6K3CTECGER"/>
    <x v="563"/>
    <n v="4.4000000000000004"/>
    <n v="25886"/>
    <x v="583"/>
    <x v="664"/>
    <x v="1"/>
  </r>
  <r>
    <x v="717"/>
    <x v="703"/>
    <x v="48"/>
    <x v="23"/>
    <x v="20"/>
    <x v="20"/>
    <s v="R2VX3WP87K1FJ7,R1S6VK3U765LYF,R11EG1L6YLD853,R3AMWWIWWWURKZ,R3RGAH7ANQFR10,RNLXNQ72I1GIR,R1AM78XFWDU92S,R2OFXYE4YAEW7L"/>
    <x v="564"/>
    <n v="4.4000000000000004"/>
    <n v="4736"/>
    <x v="584"/>
    <x v="665"/>
    <x v="0"/>
  </r>
  <r>
    <x v="718"/>
    <x v="704"/>
    <x v="55"/>
    <x v="282"/>
    <x v="212"/>
    <x v="66"/>
    <s v="RCUOZRUAOVZKU,R3ISBRG3RQ4LR7,R1FDKQ7C8HRHK8,R1HT915CFN9EXH,RMD5MQGT1Z7TX,RDYCQRETZ04TO,R2204P0EK8HOJE,R3U23VHZY4V64Z"/>
    <x v="565"/>
    <n v="4.4000000000000004"/>
    <n v="73005"/>
    <x v="585"/>
    <x v="666"/>
    <x v="4"/>
  </r>
  <r>
    <x v="719"/>
    <x v="705"/>
    <x v="101"/>
    <x v="135"/>
    <x v="213"/>
    <x v="7"/>
    <s v="R1J7T5AF9JYH0A,R2KHKT0GP9IKS2,R1SYS92X1W5JGW,R11JTLY59LQL00,R1L5U7V71A020J,R26HZDGQ08R98N,RRXUVCKCU8ZYM,R2HA8IL3LD2XPI"/>
    <x v="566"/>
    <n v="4.3"/>
    <n v="20398"/>
    <x v="586"/>
    <x v="667"/>
    <x v="0"/>
  </r>
  <r>
    <x v="720"/>
    <x v="706"/>
    <x v="87"/>
    <x v="7"/>
    <x v="10"/>
    <x v="16"/>
    <s v="R1AUCEV80AWV4E,R3GAYL3CQ6GTJA,R3NN6TXOM5MD2S,RY4WXRNZKRVWP,RLQGXS14ZJDHJ,RIZJA1XHKPH5M,R3C83NGWIRB2VT,R2WOO592FU73V7"/>
    <x v="567"/>
    <n v="4.3"/>
    <n v="2125"/>
    <x v="587"/>
    <x v="668"/>
    <x v="1"/>
  </r>
  <r>
    <x v="721"/>
    <x v="707"/>
    <x v="90"/>
    <x v="63"/>
    <x v="8"/>
    <x v="10"/>
    <s v="R1D6BKF30HRM19,R3OYZMQFEF9WV7,R26PEUHOY5RZ02,R1KMSZQENOGR9,R31LY209STYNRQ,RTLATKAZTO4KF,R2XOSRQC5GHA7O,R1G2WWLFIFDIPM"/>
    <x v="568"/>
    <n v="4.3"/>
    <n v="11330"/>
    <x v="588"/>
    <x v="669"/>
    <x v="1"/>
  </r>
  <r>
    <x v="722"/>
    <x v="708"/>
    <x v="102"/>
    <x v="29"/>
    <x v="20"/>
    <x v="8"/>
    <s v="R2OP8NFYDOS39J,R2RQTRMPYMIHAE,R2V61JLM0WASPT,R1X1019MPG8CR4,RWZEH4UX501RZ,R1I8MWON0D5I5L,R2Q9MII6JST2K,R2Q1TJV6BGHGPB"/>
    <x v="569"/>
    <n v="4.2"/>
    <n v="27441"/>
    <x v="589"/>
    <x v="670"/>
    <x v="0"/>
  </r>
  <r>
    <x v="723"/>
    <x v="709"/>
    <x v="40"/>
    <x v="283"/>
    <x v="7"/>
    <x v="36"/>
    <s v="R73A6T8MRDZIC,R2JEX8R7VL6Y0W,R11E62NE328JVS,R3A3FOYWKUNHMM,RIQXPCOM8RRPS,R3VCIW3UM7QMO0,R1KGLT77FP3X13,R375ZRISQJ6XN5"/>
    <x v="570"/>
    <n v="4.3"/>
    <n v="255"/>
    <x v="590"/>
    <x v="671"/>
    <x v="1"/>
  </r>
  <r>
    <x v="724"/>
    <x v="710"/>
    <x v="45"/>
    <x v="25"/>
    <x v="38"/>
    <x v="54"/>
    <s v="R1PPN2ZEJNHJMZ,RQHAXYP2AT1QP,R24T21LAESQMWZ,R2DHPJ5GKKTVRH,R1H8KH8U0Z46S2,R46IEAURB1339,R15MRX4VNCKX84,R2RJ09MTLVJZ3C"/>
    <x v="571"/>
    <n v="4.2"/>
    <n v="23174"/>
    <x v="591"/>
    <x v="672"/>
    <x v="0"/>
  </r>
  <r>
    <x v="725"/>
    <x v="711"/>
    <x v="50"/>
    <x v="284"/>
    <x v="3"/>
    <x v="44"/>
    <s v="RKBKQKSEET7CC,RQM34GWJC0DPJ,R1PJNXT9PME2I1,R2VL3P4XIHJFY,R2HZEV0BNY3064,R3HBAZIE8PAIXC,R3LFVYT98WRBZ1,RJPAKDZRUJIDF"/>
    <x v="572"/>
    <n v="3.8"/>
    <n v="20218"/>
    <x v="592"/>
    <x v="673"/>
    <x v="1"/>
  </r>
  <r>
    <x v="726"/>
    <x v="712"/>
    <x v="103"/>
    <x v="92"/>
    <x v="214"/>
    <x v="15"/>
    <s v="R21VW93DSBYENF,R3MKRK9JVBJ22C,ROBLP3CK320DX,R14L8HWTVI4YOT,RT2C0KDRUBKGV,R3JUJ27CXBI0QN,RO4BI7QVTST6E,R1NSRWB0V1BQKD"/>
    <x v="573"/>
    <n v="4.3"/>
    <n v="11074"/>
    <x v="593"/>
    <x v="674"/>
    <x v="0"/>
  </r>
  <r>
    <x v="30"/>
    <x v="30"/>
    <x v="0"/>
    <x v="1"/>
    <x v="21"/>
    <x v="25"/>
    <s v="R1C8MVU3EIX56Y,R10RUXC7JD5S4I,R1AFBZ5PYTHO1Z,R3GQL7YKAFJMEN,R3B6H5JPG134KN,RUG04XHXRXK95,R2Q1OYOIJI5673,RJX2WGB0X99SY"/>
    <x v="27"/>
    <n v="4.5"/>
    <n v="74976"/>
    <x v="27"/>
    <x v="30"/>
    <x v="1"/>
  </r>
  <r>
    <x v="727"/>
    <x v="713"/>
    <x v="104"/>
    <x v="4"/>
    <x v="6"/>
    <x v="20"/>
    <s v="R3ZXPPAOL3P9C,R50YC789QBGLM,R17IHHWVFSBEZZ,R3VH5ITHUL3GUT,R36V21B0F30IAW,R22ISA1UVT45QP,R3RD0LCTRTMC3M,R1TWNRM3JLQ2JF"/>
    <x v="574"/>
    <n v="4.0999999999999996"/>
    <n v="25607"/>
    <x v="594"/>
    <x v="675"/>
    <x v="1"/>
  </r>
  <r>
    <x v="728"/>
    <x v="714"/>
    <x v="71"/>
    <x v="166"/>
    <x v="215"/>
    <x v="0"/>
    <s v="R2HAE08L30C2AN,R3F8JOBWK5R0I9,R1MNK92W012DJ0,RRLP9GLVLYZF1,R3ODRY6PH6VBRV,R24O2F7357YB8L,RJ13RMYUVYNIW,RZN6P7BA3HCH5"/>
    <x v="575"/>
    <n v="4.2"/>
    <n v="41226"/>
    <x v="595"/>
    <x v="676"/>
    <x v="0"/>
  </r>
  <r>
    <x v="729"/>
    <x v="715"/>
    <x v="105"/>
    <x v="285"/>
    <x v="8"/>
    <x v="48"/>
    <s v="R186EFJU37UPS6,R2KC2H7A99Y8J6,R25FE16IQR653P,R1Q6E8EBLHDKEC,RNH0MZ907JI2S,R18J8NK2242FA2,RC7ZMZ000I0FQ,R3LF4N05QHM907"/>
    <x v="576"/>
    <n v="4"/>
    <n v="2581"/>
    <x v="596"/>
    <x v="677"/>
    <x v="1"/>
  </r>
  <r>
    <x v="730"/>
    <x v="716"/>
    <x v="89"/>
    <x v="29"/>
    <x v="214"/>
    <x v="13"/>
    <s v="R16I46MPR0NO8S,RC8A7CPLOKIQ1,RXMRIDNTYYGO0,RBD55BYULL457,R2CDPRTPCIO5H4,R2GWMPGA1WXZ80,R1C7OH3WXNJHJ,R3N6TUU2QT818A"/>
    <x v="577"/>
    <n v="4.0999999999999996"/>
    <n v="18331"/>
    <x v="597"/>
    <x v="678"/>
    <x v="0"/>
  </r>
  <r>
    <x v="731"/>
    <x v="717"/>
    <x v="46"/>
    <x v="286"/>
    <x v="8"/>
    <x v="33"/>
    <s v="R20Q4B16AEFTPT,R1BG411LZ5XP61,R1FHFXAGKZ127T,R1LFPZC0A29D8D,R1PIOZ70CD7P9D,R1ID5DTYN1L39B,RCKVFOB5KX6F3,R3PCRI9KDXF4QD"/>
    <x v="578"/>
    <n v="4.0999999999999996"/>
    <n v="1779"/>
    <x v="598"/>
    <x v="679"/>
    <x v="1"/>
  </r>
  <r>
    <x v="732"/>
    <x v="718"/>
    <x v="106"/>
    <x v="24"/>
    <x v="208"/>
    <x v="26"/>
    <s v="R2ETD6AVA4AFF1,R3CUOW1DUP8N92,R3NYD5UBRVJDWP,ROK6ZCMA5J3HR,R3GWUP5VQM4PIW,R2DBDFFUMF72A7,R3CTPZMQDFCSGL,RDDDVU6EMW3OP"/>
    <x v="579"/>
    <n v="4.3"/>
    <n v="388"/>
    <x v="599"/>
    <x v="680"/>
    <x v="1"/>
  </r>
  <r>
    <x v="733"/>
    <x v="719"/>
    <x v="69"/>
    <x v="72"/>
    <x v="43"/>
    <x v="8"/>
    <s v="R322EU1EPO0EFK,RKIITDXE4AGW3,R2MPRUBHGVAK2R,R13E9GP8EQCMZ3,R2ID65YG8CVX9K,RX6LRL2BB59G,R1K208FSP9EL6F,R1QH3BPFU8VE89"/>
    <x v="580"/>
    <n v="4.5"/>
    <n v="8656"/>
    <x v="600"/>
    <x v="681"/>
    <x v="0"/>
  </r>
  <r>
    <x v="734"/>
    <x v="720"/>
    <x v="107"/>
    <x v="287"/>
    <x v="109"/>
    <x v="19"/>
    <s v="R34WAR6NQSVZBI,RGG00MCOD3B6A,R2RO4Z1CBF2G1I,R1BPV52HUSVZF8,R3IZK8U5HI1XOS,RE0OUI8Y9LSQY,R3IDL21XUYVUUK,R2YEAFFD5E02TL"/>
    <x v="581"/>
    <n v="4.5"/>
    <n v="92925"/>
    <x v="601"/>
    <x v="682"/>
    <x v="0"/>
  </r>
  <r>
    <x v="735"/>
    <x v="721"/>
    <x v="93"/>
    <x v="288"/>
    <x v="216"/>
    <x v="68"/>
    <s v="R3QLOAFS794JE2,R3N8H6JX73IGQM,RR2G573NOMISE,R1710I0LBXO0RZ,RSAY82S1YEY1A,R3T3F038IAP2Z5,R2E19RVGQBXFIY,R20HG64QT9A05Z"/>
    <x v="582"/>
    <n v="4.0999999999999996"/>
    <n v="1269"/>
    <x v="602"/>
    <x v="683"/>
    <x v="1"/>
  </r>
  <r>
    <x v="736"/>
    <x v="722"/>
    <x v="47"/>
    <x v="238"/>
    <x v="217"/>
    <x v="77"/>
    <s v="R3MDF3ZNTMFS3M,R14ZE6MPCOTRV6,R3E4CVN1BSCB0O,R2Z8KROCR44X60,R386VV5RV4L5UI,R2VCH24UHL9UA3,RP810P9RDWC3G,R2EIJACLUEEYUJ"/>
    <x v="583"/>
    <n v="4.3"/>
    <n v="17394"/>
    <x v="603"/>
    <x v="684"/>
    <x v="0"/>
  </r>
  <r>
    <x v="737"/>
    <x v="723"/>
    <x v="24"/>
    <x v="7"/>
    <x v="38"/>
    <x v="29"/>
    <s v="R1ZVVISXKO1JOK,R1ZPSHX28L5WL0,R1CDARD5LUVUAJ,R1HCEZCBOONRT6,R3LW1RYTWDVNZK,R14K7AW0ZFZRGD,RZ3JLZP8FSO3I,R12VALC47YCIOT"/>
    <x v="584"/>
    <n v="3.6"/>
    <n v="9169"/>
    <x v="604"/>
    <x v="685"/>
    <x v="0"/>
  </r>
  <r>
    <x v="738"/>
    <x v="724"/>
    <x v="65"/>
    <x v="7"/>
    <x v="8"/>
    <x v="8"/>
    <s v="R116YMD72TSY5Z,R258CFU2YKTK58,R24DFHVPXSIU8W,R24XEY7CTDRFXZ,RRVW4AYAAM5V4,R1HRIY8O1PGOO5,R2CGJ2P2BBLM08,RK1J2BJVDS8SY"/>
    <x v="585"/>
    <n v="4.4000000000000004"/>
    <n v="1030"/>
    <x v="605"/>
    <x v="686"/>
    <x v="1"/>
  </r>
  <r>
    <x v="739"/>
    <x v="725"/>
    <x v="55"/>
    <x v="289"/>
    <x v="136"/>
    <x v="28"/>
    <s v="R2X0Z7BS12ZYFD,R1CZP476IRR94Y,RF43347JSIPWZ,R24SRHM43OZ36M,R3UV9O11G5O7EC,R1B2U1Q7GBEMF3,R1A1W7XEE0YP4V,R15MT5JTR5BOXS"/>
    <x v="586"/>
    <n v="4.5"/>
    <n v="50273"/>
    <x v="606"/>
    <x v="687"/>
    <x v="4"/>
  </r>
  <r>
    <x v="740"/>
    <x v="726"/>
    <x v="108"/>
    <x v="7"/>
    <x v="10"/>
    <x v="16"/>
    <s v="RQ03WWKIJ86VR,R3S0S1OUOOTNC2,R2EEZPKARXPCYZ,R1INKZP3Y4L085,R2CLAZMKKPEP0Y,R3TCUV39Q5GMP7,RZO17F76OW8H9,R201RFHN6XKRPR"/>
    <x v="587"/>
    <n v="3.9"/>
    <n v="6742"/>
    <x v="607"/>
    <x v="688"/>
    <x v="1"/>
  </r>
  <r>
    <x v="741"/>
    <x v="727"/>
    <x v="46"/>
    <x v="14"/>
    <x v="92"/>
    <x v="53"/>
    <s v="R3SIBLYM5T5AFY,R1YQKXTIBLGEMJ,R2XT2VFFBQ2UR1,R2ONCZT1YUWAWU,R3OTWNGHV08YRV,R3B9Q9MFSBVIRZ,R1LDGC41ZEL8NC,R3KE4RPQT1E3NR"/>
    <x v="588"/>
    <n v="4"/>
    <n v="1208"/>
    <x v="608"/>
    <x v="689"/>
    <x v="1"/>
  </r>
  <r>
    <x v="31"/>
    <x v="31"/>
    <x v="0"/>
    <x v="21"/>
    <x v="6"/>
    <x v="0"/>
    <s v="R223OIZPTZ994S,RATMJ847EPDQX,RHWJXUIB7QJY4,RKKX7CGMNCZLA,RL8AFQ3JO8B1N,R152XS08W2OG38,R2RS0DMJ29X2W6,RLLQ8T7VXWR65"/>
    <x v="28"/>
    <n v="4"/>
    <n v="1933"/>
    <x v="609"/>
    <x v="690"/>
    <x v="1"/>
  </r>
  <r>
    <x v="742"/>
    <x v="728"/>
    <x v="55"/>
    <x v="290"/>
    <x v="218"/>
    <x v="47"/>
    <s v="R3JLT7LH2SOF0V,R2KT1SVXND1VWG,R24OK0MVA1SNAD,R28CT5JQ1R02CZ,RYKHQ54JHJYQB,RF0NNFS6PEPAV,R2I21A2MTQV7JX,RZ5JP629DU70F"/>
    <x v="589"/>
    <n v="4.4000000000000004"/>
    <n v="25006"/>
    <x v="610"/>
    <x v="691"/>
    <x v="4"/>
  </r>
  <r>
    <x v="743"/>
    <x v="729"/>
    <x v="85"/>
    <x v="8"/>
    <x v="185"/>
    <x v="18"/>
    <s v="R3358EO9V9WHQ0,R18X1NBWPX45CL,R34LKJ4RXUSRS3,RXXQRRV1RLLF8,R2EEDDUJ9LA2DH,R3BA5G740XADYD,R2LB699Y251V7J,R2O7189IATRJH2"/>
    <x v="590"/>
    <n v="4.5999999999999996"/>
    <n v="33434"/>
    <x v="611"/>
    <x v="692"/>
    <x v="1"/>
  </r>
  <r>
    <x v="744"/>
    <x v="730"/>
    <x v="45"/>
    <x v="291"/>
    <x v="219"/>
    <x v="10"/>
    <s v="R3WA8CHZXMRJR,R22MH6ZS821G9A,R1FIRMYTZRF479,R112HB5700T6SG,RJFBAWAVEG383,RUM1Z3OU0DSOB,R23D5V15U3KQAT,R270Z7KVYYU4Y7"/>
    <x v="591"/>
    <n v="4.4000000000000004"/>
    <n v="6301"/>
    <x v="612"/>
    <x v="693"/>
    <x v="0"/>
  </r>
  <r>
    <x v="745"/>
    <x v="731"/>
    <x v="49"/>
    <x v="292"/>
    <x v="220"/>
    <x v="73"/>
    <s v="R1AJ6U452B6VPM,RAPJSV76BEX8A,RZV4F09ALESRQ,R14QZDM2M04IAH,R23U8C99ZSTVP,R17KECO74AO7FC,R3HC5G436ZWUNB,ROOYF4SUB0DMH"/>
    <x v="592"/>
    <n v="4.4000000000000004"/>
    <n v="22618"/>
    <x v="613"/>
    <x v="694"/>
    <x v="0"/>
  </r>
  <r>
    <x v="32"/>
    <x v="32"/>
    <x v="0"/>
    <x v="22"/>
    <x v="0"/>
    <x v="6"/>
    <s v="R2S0AYWUV349HP,R35OW9CYQNAYHY,R3B3DDF1D5NULK,R3LZQDRMNS5CZO,RUGI31F4HDHOV,R24GFJRFT12S6S,R231AEG1IO02JM,RD31MI3UMAXP8"/>
    <x v="29"/>
    <n v="4.3"/>
    <n v="974"/>
    <x v="29"/>
    <x v="32"/>
    <x v="0"/>
  </r>
  <r>
    <x v="746"/>
    <x v="732"/>
    <x v="69"/>
    <x v="166"/>
    <x v="221"/>
    <x v="16"/>
    <s v="R3IAV5LSI3J7ME,RQRYBRNF648MR,R2TVUO2ZZ7TXFC,R1KGPK8S5IYLBR,R40G9679B3M95,R1BV2CXD5S6CGL,RNE99IXSFU1NV,R3OVGAKIXHYTLX"/>
    <x v="593"/>
    <n v="4.3"/>
    <n v="20342"/>
    <x v="614"/>
    <x v="695"/>
    <x v="0"/>
  </r>
  <r>
    <x v="747"/>
    <x v="733"/>
    <x v="78"/>
    <x v="293"/>
    <x v="222"/>
    <x v="76"/>
    <s v="R3JRQ21J8LHK67,R2100TLJUT7YQM,R12XEPS4NQ1XIR,R2QO6YC2WQ78Y4,R3HTM8I9Y12U7R,R2X56GH9II23XQ,R975UDYN89ORH,R1G9Y353J4EWAK"/>
    <x v="594"/>
    <n v="4.4000000000000004"/>
    <n v="7429"/>
    <x v="615"/>
    <x v="696"/>
    <x v="1"/>
  </r>
  <r>
    <x v="748"/>
    <x v="734"/>
    <x v="47"/>
    <x v="23"/>
    <x v="22"/>
    <x v="26"/>
    <s v="R3O03EUB6UY68T,R1FMMOPHEXIHKO,R23PAXUWIYVJ2W,RSUWXFVM9EBIO,RGNGF6Z9XB5LH,R1KF7DT0S28EXC,RC4T7CRXKZKTB,R1WY5QNGHALX9Z"/>
    <x v="595"/>
    <n v="4"/>
    <n v="26423"/>
    <x v="616"/>
    <x v="697"/>
    <x v="1"/>
  </r>
  <r>
    <x v="749"/>
    <x v="735"/>
    <x v="19"/>
    <x v="168"/>
    <x v="136"/>
    <x v="43"/>
    <s v="R2ATT3WQL0UB7P,R1VHI2ZGJSCFVO,R1UHC2M2KPN7W4,RL2IQ53WUNMXA,R2ZU0WUMZ3CLX6,R3C01TBTCD6UB0,R17G6J6XU7GMYG,R2TLAX7VNYS983"/>
    <x v="596"/>
    <n v="4.2"/>
    <n v="31305"/>
    <x v="617"/>
    <x v="698"/>
    <x v="4"/>
  </r>
  <r>
    <x v="750"/>
    <x v="736"/>
    <x v="109"/>
    <x v="202"/>
    <x v="223"/>
    <x v="31"/>
    <s v="R1YI2RI1JC36SO,R3K5ZW63M5MIRN,RK2GIVBNOGOZ3,R25A4JO66YW0TS,RVQD2WX9EIW0W,R35YIQ96ZXOU58,R393HAUNLQT4YD,R1ULBGLCI3H1YU"/>
    <x v="597"/>
    <n v="3.8"/>
    <n v="11213"/>
    <x v="618"/>
    <x v="699"/>
    <x v="0"/>
  </r>
  <r>
    <x v="751"/>
    <x v="737"/>
    <x v="110"/>
    <x v="21"/>
    <x v="6"/>
    <x v="0"/>
    <s v="R2CQA45JW6KW09,R175UKN3MEJOV5,R25CE9M9A1ZKSG,R39ODDV5YDGF8T,R2W5LI9FGSKNYU,RVVK1C0RQFZYV,RT8EWW3VVXA67,RL4FCGDFPX5JP"/>
    <x v="598"/>
    <n v="4.0999999999999996"/>
    <n v="10174"/>
    <x v="619"/>
    <x v="700"/>
    <x v="1"/>
  </r>
  <r>
    <x v="752"/>
    <x v="738"/>
    <x v="54"/>
    <x v="294"/>
    <x v="224"/>
    <x v="19"/>
    <s v="RUGMBPEU1O5TW,R8ZNW2WNUSCA3,R19M1F36BH6M45,R3CP5684696DX2,R4F8T565MXCHD,RRBQIRD7QU74J,R2WL65WCEQTHQX,R7D8YGIM2DO6R"/>
    <x v="599"/>
    <n v="4.2"/>
    <n v="17413"/>
    <x v="620"/>
    <x v="701"/>
    <x v="0"/>
  </r>
  <r>
    <x v="753"/>
    <x v="739"/>
    <x v="60"/>
    <x v="12"/>
    <x v="102"/>
    <x v="6"/>
    <s v="R2DRK3ADKHLE1X,R27UPOY045409N,R2L4TR6OY6H27M,ROT0JJ2ZLKMPF,R1N6J3UIYH39UI,R18Z1ZRI0LMRT,RV22EDSI7F9WX,RAUA868KW5M5W"/>
    <x v="600"/>
    <n v="4.2"/>
    <n v="6676"/>
    <x v="621"/>
    <x v="702"/>
    <x v="1"/>
  </r>
  <r>
    <x v="754"/>
    <x v="740"/>
    <x v="95"/>
    <x v="295"/>
    <x v="6"/>
    <x v="21"/>
    <s v="R3J8OMTJB5P038,R1ZFZHJQD4WTQL,R3U6Q310IX6DDS,RON8WF9GCAV06,R3A03VLDTWQIFH,RL4BDAUF747PA,R1RUG6JNEQNLSV,R3TQ0TEJ67VL2V"/>
    <x v="601"/>
    <n v="4.4000000000000004"/>
    <n v="8076"/>
    <x v="622"/>
    <x v="703"/>
    <x v="1"/>
  </r>
  <r>
    <x v="33"/>
    <x v="33"/>
    <x v="0"/>
    <x v="23"/>
    <x v="22"/>
    <x v="26"/>
    <s v="R2Z9ENI1BK4EAB,R2JTBG4GO7WPMG,R3GKCN4UH999M8,R3EGXE69JQH9AG,RCX9JVSY2ISRL,R1UVGU3RQMOG49,R2VQFSALVKRALF,R1M45F72399D3L"/>
    <x v="30"/>
    <n v="4.3"/>
    <n v="355"/>
    <x v="30"/>
    <x v="33"/>
    <x v="1"/>
  </r>
  <r>
    <x v="755"/>
    <x v="741"/>
    <x v="44"/>
    <x v="12"/>
    <x v="225"/>
    <x v="47"/>
    <s v="R30EQTCL98LVFB,R28SCUN7KMQ9JC,R15H3DOQB6XN75,R2JG1LT0NXKUR1,R3C08PZFZRT41X,RP577JII0SXT0,R2IB02FZ1RPV0T,RA7EY4YTEQ2E"/>
    <x v="602"/>
    <n v="4.0999999999999996"/>
    <n v="18656"/>
    <x v="623"/>
    <x v="704"/>
    <x v="1"/>
  </r>
  <r>
    <x v="756"/>
    <x v="742"/>
    <x v="51"/>
    <x v="296"/>
    <x v="226"/>
    <x v="73"/>
    <s v="R2JBBXANAGGS7E,R1YGEHICFHX12U,R3HUGR7IWPGRAN,R1KVE2R9JJGTG,R1F56P7OJH1IMZ,R3AWFIALUK2HLQ,R2LMBFFKJ27EKX,R175DY4RNX6VZB"/>
    <x v="603"/>
    <n v="4.4000000000000004"/>
    <n v="31599"/>
    <x v="624"/>
    <x v="705"/>
    <x v="0"/>
  </r>
  <r>
    <x v="34"/>
    <x v="34"/>
    <x v="0"/>
    <x v="1"/>
    <x v="8"/>
    <x v="27"/>
    <s v="R1Q323BB35OP30,RJ0CSQUUWFF9W,R23OB4XMH3S9QD,R1K5FQR6CYMQAV,R3QMD6JDUGQUCI,R1R5LTMWOXI38M,R241G3F07D3OBH,R1O7BQ61DXRVWW"/>
    <x v="31"/>
    <n v="3.9"/>
    <n v="1075"/>
    <x v="31"/>
    <x v="34"/>
    <x v="1"/>
  </r>
  <r>
    <x v="757"/>
    <x v="743"/>
    <x v="74"/>
    <x v="297"/>
    <x v="187"/>
    <x v="26"/>
    <s v="R2VFXFP75ZPQF6,R31BYR22O09BLQ,RKMFDAV9I8Z3,R3VO2OQU0NX1GE,R3H4WLHQYRTZ3H,REW2CYD532JB3,R1QTUL5N1ZE9S3,R15FMRVH2UDP2X"/>
    <x v="604"/>
    <n v="3.9"/>
    <n v="13971"/>
    <x v="625"/>
    <x v="706"/>
    <x v="1"/>
  </r>
  <r>
    <x v="758"/>
    <x v="744"/>
    <x v="24"/>
    <x v="1"/>
    <x v="6"/>
    <x v="13"/>
    <s v="R3H500MXJWRGI,R23WZ2PU1E2ZTM,R26VZERXGYOH61,R6BH0WP7AU7K5,R3Q5DCTI9MGLIN,RKLM5089QQVNH,R12GPK5AS5ZUZN,R1DMSSN400Y30K"/>
    <x v="605"/>
    <n v="3.6"/>
    <n v="2492"/>
    <x v="626"/>
    <x v="707"/>
    <x v="1"/>
  </r>
  <r>
    <x v="36"/>
    <x v="36"/>
    <x v="0"/>
    <x v="25"/>
    <x v="24"/>
    <x v="3"/>
    <s v="R213ILI3XNVHQ0,R1LZN1V8UCR9IU,R1EBFTZINSJ0LG,R3BKR3VZ1U81LW,R5OJ20F8H5T8U,R1FKQR9LSBVLH2,R3R8UN7IQY7EIT,R2WBDNEW6HCVSH"/>
    <x v="32"/>
    <n v="4.4000000000000004"/>
    <n v="13552"/>
    <x v="32"/>
    <x v="36"/>
    <x v="0"/>
  </r>
  <r>
    <x v="37"/>
    <x v="37"/>
    <x v="0"/>
    <x v="1"/>
    <x v="8"/>
    <x v="27"/>
    <s v="RW294SCHB5QTK,R24AGC1O5RVWYI,R3NT7AA2V3I2FB,R2WGLZMFMUHY4G,R34ZQBSQFAGSQB,R26YQ2I8VG8AXE,R1M1FEBTZ4UHXZ,R1QV3OMDYZ42VP"/>
    <x v="33"/>
    <n v="4"/>
    <n v="575"/>
    <x v="627"/>
    <x v="708"/>
    <x v="1"/>
  </r>
  <r>
    <x v="759"/>
    <x v="745"/>
    <x v="110"/>
    <x v="4"/>
    <x v="8"/>
    <x v="5"/>
    <s v="RTD1L3LGGMBG3,R1C6Z9AXP9ICQM,R3IAQHMHSD92O6,R1SH5KG6YVLJ0H,R2ST8W6PO0TBDR,R1SD1W9T3GM23X,R3J5HRLH5MG85E,R302A87U6XE21L"/>
    <x v="606"/>
    <n v="3.5"/>
    <n v="2523"/>
    <x v="628"/>
    <x v="709"/>
    <x v="1"/>
  </r>
  <r>
    <x v="760"/>
    <x v="746"/>
    <x v="46"/>
    <x v="298"/>
    <x v="38"/>
    <x v="12"/>
    <s v="R2IVS0EXZ8BPG6,R2QAT75MT7S765,R383L7XTQG2UD9,R1NGVP9RH0O5FM,RGCUCD1BJZ3QB,R11NVDOMRAN1N9,R4JGI2NFX4AOT,RL8266FZ4TCDG"/>
    <x v="607"/>
    <n v="4.0999999999999996"/>
    <n v="352"/>
    <x v="629"/>
    <x v="710"/>
    <x v="0"/>
  </r>
  <r>
    <x v="761"/>
    <x v="747"/>
    <x v="87"/>
    <x v="299"/>
    <x v="227"/>
    <x v="16"/>
    <s v="R2OQSICTGUIV9L,R972JSI8VWR33,R135GA3VHX1SD1,RCK3L91V5KB3H,R344OPOOMTSVT8,R2QZCWEELOUVY0,R1CSJT44WVD786,R3UFTGEYELMOS2"/>
    <x v="608"/>
    <n v="4.0999999999999996"/>
    <n v="1662"/>
    <x v="630"/>
    <x v="711"/>
    <x v="0"/>
  </r>
  <r>
    <x v="762"/>
    <x v="748"/>
    <x v="111"/>
    <x v="61"/>
    <x v="38"/>
    <x v="1"/>
    <s v="R2USVKN5VQX7ZL,R36O11JTBG8NKH,R1OC5OKQ1ZHRT4,R1DSMD8RKWG5SN,R1NRFX7JSECICX,R37FILR40ZQ5CU,R2XJMXNKVIUUL5,R3AGSJ4P5W4OG4"/>
    <x v="609"/>
    <n v="4"/>
    <n v="7352"/>
    <x v="631"/>
    <x v="712"/>
    <x v="0"/>
  </r>
  <r>
    <x v="763"/>
    <x v="749"/>
    <x v="45"/>
    <x v="300"/>
    <x v="4"/>
    <x v="75"/>
    <s v="R28LVJV0VALRCQ,RUMWHXUP5WKO2,R3D5OM30BEDYE0,R2X9E8CREU3PI8,R1DWE4B2XWK08G,R27HOGDG67KNQO,R1QYLVRY3M6HLE,RA2K9X6CPRLS3"/>
    <x v="610"/>
    <n v="4.0999999999999996"/>
    <n v="3441"/>
    <x v="632"/>
    <x v="713"/>
    <x v="1"/>
  </r>
  <r>
    <x v="764"/>
    <x v="750"/>
    <x v="47"/>
    <x v="54"/>
    <x v="3"/>
    <x v="33"/>
    <s v="R3VZ6Z283J13QS,R1A8F37C7OKF8,R2RQS98AMZ4NJG,R1DGW1VG83PPCR,RURU97F6DP2YP,RKZFNA3ZOCH42,R2OOZRPNVR6EVK,R4KKHOLNKM7XN"/>
    <x v="611"/>
    <n v="4"/>
    <n v="93"/>
    <x v="633"/>
    <x v="714"/>
    <x v="1"/>
  </r>
  <r>
    <x v="765"/>
    <x v="751"/>
    <x v="112"/>
    <x v="8"/>
    <x v="228"/>
    <x v="23"/>
    <s v="RXTFUL32UVMBF,RKILLVCVGFROD,R2JYW5X6BHMXBV,R18M0I706P5O3,RCG0RE5G16O10,R1CRK2KTT4Z4C5,R28M2PKJ99LPKF,R35HIF5EVQDYIM"/>
    <x v="612"/>
    <n v="3.8"/>
    <n v="40895"/>
    <x v="634"/>
    <x v="715"/>
    <x v="1"/>
  </r>
  <r>
    <x v="766"/>
    <x v="752"/>
    <x v="113"/>
    <x v="125"/>
    <x v="38"/>
    <x v="11"/>
    <s v="R8BSHHFRCZ0MJ,R1FFF30F0OPJ84,R2FNCOSNHKOTQI,RPWUK2BJQ0G68,R3F280BE2HYWNR,R2MM29A786UNMO,R20FESVOJ2K0RP,R3IX2AJH4QZL8U"/>
    <x v="613"/>
    <n v="4.3"/>
    <n v="11006"/>
    <x v="635"/>
    <x v="716"/>
    <x v="0"/>
  </r>
  <r>
    <x v="767"/>
    <x v="753"/>
    <x v="73"/>
    <x v="301"/>
    <x v="229"/>
    <x v="84"/>
    <s v="RFFLKG1LJ0XOI,R8X3CAMJEQANF,R31072TMP1DQYQ,R1YNKT2ZV9UMI9,R39R9TDUJOXVNW,R310CKEQ2EYBD8,R2ZRRP5SOEP2S6,R2FADI2UFYIDMF"/>
    <x v="614"/>
    <n v="4.2"/>
    <n v="8938"/>
    <x v="636"/>
    <x v="717"/>
    <x v="1"/>
  </r>
  <r>
    <x v="768"/>
    <x v="754"/>
    <x v="114"/>
    <x v="218"/>
    <x v="229"/>
    <x v="26"/>
    <s v="R1FXYA8WISUWTK,R2C5SUFAIFCKV9,RD87PA0KNH3GQ,R1HMNBP2MAYYGJ,R1491D1ND0TLA1,R3QTDYT0UEVTKT,R44E31ZTVX5VT,R27QM0PFEZ5LDE"/>
    <x v="615"/>
    <n v="4.0999999999999996"/>
    <n v="4308"/>
    <x v="637"/>
    <x v="718"/>
    <x v="1"/>
  </r>
  <r>
    <x v="39"/>
    <x v="39"/>
    <x v="0"/>
    <x v="16"/>
    <x v="20"/>
    <x v="24"/>
    <s v="R32JZC43P990BL,R3H7SAJ305WZL4,R37X6NTSTYLVQA,R2D7LP2EBIX3W8,R3C7TL9CMBKBQK,R3UI3Z6GBVW39Z,R331DK9D3GC0XJ,R2G3RRE7N560V7"/>
    <x v="35"/>
    <n v="4.2"/>
    <n v="462"/>
    <x v="35"/>
    <x v="39"/>
    <x v="0"/>
  </r>
  <r>
    <x v="40"/>
    <x v="40"/>
    <x v="0"/>
    <x v="27"/>
    <x v="26"/>
    <x v="20"/>
    <s v="R2AE3BN2Y58N55,R6YVRITBSRECR,R232KD83Q3MVML,R23FRK2ABESQGU,R3NE24KAHO8M69,R2PZRPBF9ZAOMA,R1DC9VBYLSSEB,R2BBEAL7JZWXYR"/>
    <x v="36"/>
    <n v="4.5"/>
    <n v="107686"/>
    <x v="638"/>
    <x v="719"/>
    <x v="1"/>
  </r>
  <r>
    <x v="769"/>
    <x v="755"/>
    <x v="45"/>
    <x v="302"/>
    <x v="224"/>
    <x v="31"/>
    <s v="R17OGPT2IDXIGX,RBEABUL23L3HP,R15G3N5DHVIH7Y,REGCZ4KOQ0OWS,R11EN6UQ5L17PW,R2KOGJ8NE8RTBZ,R34E060GCVBLI5,R5N1E18Z4JNOH"/>
    <x v="616"/>
    <n v="4.5999999999999996"/>
    <n v="10652"/>
    <x v="639"/>
    <x v="720"/>
    <x v="0"/>
  </r>
  <r>
    <x v="770"/>
    <x v="756"/>
    <x v="115"/>
    <x v="24"/>
    <x v="208"/>
    <x v="26"/>
    <s v="R3V5B4OYIG9WX6,R287NQW44CH5BZ,RL140F6KGYTH4,R2D7WN5M1VMOJZ,R2D5P5WYK76VHV,RH7OQL4IKCOHR,R3O343FKFZ25X1,R396V5FTETX0DC"/>
    <x v="617"/>
    <n v="4.3"/>
    <n v="5036"/>
    <x v="640"/>
    <x v="721"/>
    <x v="1"/>
  </r>
  <r>
    <x v="771"/>
    <x v="757"/>
    <x v="45"/>
    <x v="4"/>
    <x v="47"/>
    <x v="54"/>
    <s v="R2JCUKBR0BQ8ES,RNVX0V6SJF3CP,RW5MJG9LTX6QD,R37PSG13H70Z1F,R17RIHK0XXQDH5,R2P187SBO4SEMH,R1V49G7PD8Y93G,RU78E5A4MW0PK"/>
    <x v="618"/>
    <n v="4"/>
    <n v="5057"/>
    <x v="641"/>
    <x v="722"/>
    <x v="1"/>
  </r>
  <r>
    <x v="772"/>
    <x v="758"/>
    <x v="63"/>
    <x v="303"/>
    <x v="230"/>
    <x v="72"/>
    <s v="RO0S1HB5CYIZ9,R1D7LUGU7FIF6R,R5VZWTCWXT2WY,R33JXSES80JB74,R2GY2F5IO2PURC,R3REX484T6TAC7,R2K44XXHGOOAHD,RV56YWKRKX22O"/>
    <x v="619"/>
    <n v="4.2"/>
    <n v="8537"/>
    <x v="642"/>
    <x v="723"/>
    <x v="0"/>
  </r>
  <r>
    <x v="45"/>
    <x v="45"/>
    <x v="0"/>
    <x v="30"/>
    <x v="8"/>
    <x v="29"/>
    <s v="RWSHFGBE1WU3I,R1VBNTH3HSMVMB,RTATA9H2ELJ81,R1B0APD6HVOT8V,R99TNL1C7XQ5O,R37RT17N8YUWT4,R1WG1ARVL9YH61,R2UFM5PKO62Z5R"/>
    <x v="39"/>
    <n v="3.3"/>
    <n v="9792"/>
    <x v="39"/>
    <x v="43"/>
    <x v="1"/>
  </r>
  <r>
    <x v="773"/>
    <x v="759"/>
    <x v="94"/>
    <x v="304"/>
    <x v="231"/>
    <x v="59"/>
    <s v="R1AY8EXPHPWDDR,R24503W0UJGTMU,R27P97SD5T4MUX,R11RMBECT7059U,R3RA6FKE9WX9CM,R1EG7C09VOFN8O,R18T3RD211CPKE,R1Q9BAGEC9G5VN"/>
    <x v="620"/>
    <n v="4.3"/>
    <n v="2450"/>
    <x v="643"/>
    <x v="724"/>
    <x v="1"/>
  </r>
  <r>
    <x v="774"/>
    <x v="760"/>
    <x v="24"/>
    <x v="44"/>
    <x v="186"/>
    <x v="34"/>
    <s v="R3HH89QPKPPH0N,R1RDMIVEKQR627,RA53P1TSFESWJ,R1YDORG7TANTE7,R2K9RPCJJ2IR5W,RLPU6DY334IHA,R35VO8VW4L2KA4,R1JJS4OLQE80Q4"/>
    <x v="621"/>
    <n v="3.7"/>
    <n v="676"/>
    <x v="644"/>
    <x v="725"/>
    <x v="0"/>
  </r>
  <r>
    <x v="775"/>
    <x v="761"/>
    <x v="24"/>
    <x v="7"/>
    <x v="49"/>
    <x v="33"/>
    <s v="R3BZHVNU56YYR,R3JMZ9FQ4EE6ZQ,RCREBFSXZQ9JF,R1L60WAZORSA1X,R1WB0TXVLEXMUH,R3I31OWBU6CU10,R16KH7YOYW7TU,R3ETTCKO1FPQCK"/>
    <x v="622"/>
    <n v="3.9"/>
    <n v="1173"/>
    <x v="645"/>
    <x v="726"/>
    <x v="0"/>
  </r>
  <r>
    <x v="776"/>
    <x v="762"/>
    <x v="65"/>
    <x v="1"/>
    <x v="6"/>
    <x v="13"/>
    <s v="R272I3YE9KXOQX,R1K8DTC1CSURL,REZ13G8C3Z7KF,REDXJWMNEPZK1,R1IIZGEPBEPGD3,R1BWJBXPCDWW1E,R3IPHL9D75XHNO,R1OES56UGU6UD1"/>
    <x v="623"/>
    <n v="4.3"/>
    <n v="9998"/>
    <x v="646"/>
    <x v="727"/>
    <x v="1"/>
  </r>
  <r>
    <x v="777"/>
    <x v="763"/>
    <x v="19"/>
    <x v="209"/>
    <x v="143"/>
    <x v="30"/>
    <s v="R3K08458ILZK0F,R3OJTSZV57IWTC,R1DLM3QOLR43NS,R3N1UVS0VJ5GTV,R1LVGTLDN1T30E,R20R8KWXWTCHQ2,R2MOJO4ZT07XX7,R16TO2UAY38GXA"/>
    <x v="624"/>
    <n v="4.0999999999999996"/>
    <n v="5852"/>
    <x v="647"/>
    <x v="728"/>
    <x v="4"/>
  </r>
  <r>
    <x v="778"/>
    <x v="764"/>
    <x v="116"/>
    <x v="1"/>
    <x v="8"/>
    <x v="27"/>
    <s v="R1WLBATEAWUA8W,R39NO1SN8E0IFY,R2HHNNLIN82NKF,RDL2RYETBREO3,R27PDPH941DJ28,RT7VNN6MKVQIW,R3ZUCD78I2REL,R2AHEFOKBSIJZ9"/>
    <x v="625"/>
    <n v="4.2"/>
    <n v="362"/>
    <x v="648"/>
    <x v="729"/>
    <x v="1"/>
  </r>
  <r>
    <x v="779"/>
    <x v="765"/>
    <x v="22"/>
    <x v="305"/>
    <x v="135"/>
    <x v="61"/>
    <s v="R3QA00SN4P1YUC,R2L5K9DSEJSNFK,R3IUT3P06QBO1J,R3I104PGW6NC5D,R3H3D0V1SJ0ZT9,R1H77M0601ZL6T,R29AVRAIY0C408,R8N82LBHX7SR4"/>
    <x v="626"/>
    <n v="4.5"/>
    <n v="205052"/>
    <x v="649"/>
    <x v="730"/>
    <x v="0"/>
  </r>
  <r>
    <x v="780"/>
    <x v="766"/>
    <x v="19"/>
    <x v="209"/>
    <x v="129"/>
    <x v="43"/>
    <s v="R21XA337NNFD76,R2OFB11N0PESRG,R3DOZ8EPZ446YS,R384EFXOF0C77Z,R2DDDGG3PWCLY2,R1J7BOV2DXMCNY,R2B7M0U2JE9CCK,R24JB7H5RQY452"/>
    <x v="627"/>
    <n v="4"/>
    <n v="9090"/>
    <x v="650"/>
    <x v="731"/>
    <x v="4"/>
  </r>
  <r>
    <x v="781"/>
    <x v="767"/>
    <x v="45"/>
    <x v="306"/>
    <x v="232"/>
    <x v="8"/>
    <s v="RY3SD0VYKQNWV,R12V38GYJNML2L,R7KZZYD3ECD0T,R20YUGVFVISC0B,R2C53N1IKIMU1I,R2YFM623TOZ0UA,R3G6AC2S24F16S,RORPHMFZM8M9X"/>
    <x v="628"/>
    <n v="4.5"/>
    <n v="4099"/>
    <x v="651"/>
    <x v="732"/>
    <x v="0"/>
  </r>
  <r>
    <x v="782"/>
    <x v="768"/>
    <x v="24"/>
    <x v="59"/>
    <x v="143"/>
    <x v="62"/>
    <s v="R2AV9AKW9EB7C1,RWSKD0OJUSGQS,RJHYN4I6B113J,RI9CLAGH4SW9S,R3VW4D1UNO8HON,R1JGOZA805HVQF,R38KJ4OR66OTV1,R121BDXPB86E0M"/>
    <x v="629"/>
    <n v="3.5"/>
    <n v="12966"/>
    <x v="652"/>
    <x v="733"/>
    <x v="4"/>
  </r>
  <r>
    <x v="783"/>
    <x v="769"/>
    <x v="73"/>
    <x v="253"/>
    <x v="190"/>
    <x v="87"/>
    <s v="R1ZMG6JMM25J27,R1EUV4ATCRZ8QQ,R2PKQZQ27VFBPN,R2DVP7WSMPM39C,R1T9AFIN8C42UZ,R1F39THH27Q2Z,R1JSV6H34UH2MI,R1FEDIXZYRE83X"/>
    <x v="630"/>
    <n v="4.5"/>
    <n v="4428"/>
    <x v="653"/>
    <x v="734"/>
    <x v="1"/>
  </r>
  <r>
    <x v="43"/>
    <x v="43"/>
    <x v="1"/>
    <x v="29"/>
    <x v="28"/>
    <x v="16"/>
    <s v="RSNHWPVLK9SAQ,R2RKKAN3GRHI0G,R1FVWKC3ORTKKX,RTWMPZGIX9EDV,R3TRCC0769D12A,R2NJK9AW0NVU1C,R3M97OC4YJNBQT,R2IUPWWR3XMJ3D"/>
    <x v="38"/>
    <n v="4.3"/>
    <n v="12093"/>
    <x v="38"/>
    <x v="42"/>
    <x v="0"/>
  </r>
  <r>
    <x v="784"/>
    <x v="770"/>
    <x v="62"/>
    <x v="46"/>
    <x v="8"/>
    <x v="51"/>
    <s v="R26Z6SSJJ8MDIO,R15G5H4WP7FUQI,R1APGF7RYJ6OGH,RC2RF00D78VWN,R38AYQ8T47YGQK,RJ855UPV0ZZIX,RBUWQS3IU65ZP,R20GDL1J7ZSXHQ"/>
    <x v="631"/>
    <n v="3.3"/>
    <n v="5692"/>
    <x v="654"/>
    <x v="735"/>
    <x v="1"/>
  </r>
  <r>
    <x v="785"/>
    <x v="771"/>
    <x v="46"/>
    <x v="307"/>
    <x v="6"/>
    <x v="6"/>
    <s v="R2JX4PS0VEXLP8,R2Z993M5W7NJG7,R3IGL48GSRQXBK,R1BYNHCUKYRIY7,R2UO0TB6OD6VT,R2XRTP1KSM2DSA,RTKFSPNDCXIKO,R3MBRCZ7N5RCQG"/>
    <x v="632"/>
    <n v="4.0999999999999996"/>
    <n v="21"/>
    <x v="655"/>
    <x v="736"/>
    <x v="1"/>
  </r>
  <r>
    <x v="786"/>
    <x v="772"/>
    <x v="83"/>
    <x v="168"/>
    <x v="233"/>
    <x v="48"/>
    <s v="R3LRHEV5RKBZQH,R9P75XMCRRIIA,R2CONBLYQT7R1K,R2GAWVA9AW8ERQ,R38DWVOKKMHUBK,R2W4X1BRWCBV9U,R1X9VVCTEHSYMY,R1KS2EJEP1K3AO"/>
    <x v="633"/>
    <n v="3.8"/>
    <n v="1880"/>
    <x v="656"/>
    <x v="737"/>
    <x v="0"/>
  </r>
  <r>
    <x v="787"/>
    <x v="773"/>
    <x v="117"/>
    <x v="183"/>
    <x v="234"/>
    <x v="86"/>
    <s v="RS75FOY13AIG9,R3E7YWE1ALH6JF,R2L2RD1CNKUYC9,REHZ3AO9CMIAV,R19S8PMWV5DGXC,RC85YPCMOFPON,R1LU60M8E0H6MN,RRNOZ5CUP4LFK"/>
    <x v="634"/>
    <n v="3.5"/>
    <n v="21762"/>
    <x v="657"/>
    <x v="738"/>
    <x v="0"/>
  </r>
  <r>
    <x v="788"/>
    <x v="774"/>
    <x v="69"/>
    <x v="25"/>
    <x v="135"/>
    <x v="8"/>
    <s v="R2YMRG3A0V8G85,R27COSSPQBTUO,R1O5UQG385C46V,R26MFURZRSSHGW,R1GKE5LP5F6CT4,R27JPBJL5CIARJ,ROAF183XMTYOB,RNA18UM3K1AE5"/>
    <x v="635"/>
    <n v="4.0999999999999996"/>
    <n v="22375"/>
    <x v="658"/>
    <x v="739"/>
    <x v="0"/>
  </r>
  <r>
    <x v="789"/>
    <x v="775"/>
    <x v="65"/>
    <x v="8"/>
    <x v="235"/>
    <x v="20"/>
    <s v="R1AJ8691TX1VPW,R1F6CCFSHMMDWL,R13ZVLYNBP29HS,R3GODXDJ5ZWRLY,RO5CYFP6J9F8A,R2BX7280T023IK,R1TQ5TYNE44TQS,R3BIERQ9BEQR9M"/>
    <x v="636"/>
    <n v="4.5"/>
    <n v="2453"/>
    <x v="659"/>
    <x v="740"/>
    <x v="1"/>
  </r>
  <r>
    <x v="790"/>
    <x v="776"/>
    <x v="46"/>
    <x v="308"/>
    <x v="106"/>
    <x v="77"/>
    <s v="R2GO2QUMZFP1CS,R278O60L9LLNGF,R1YZQUQ2V6NQK6,R13KVD5NMA72K1,RAL7X08LLK26F,R2TIGQXINQG5U9,R13L5OV3OFG590,R7YQR5EWPT7UD"/>
    <x v="637"/>
    <n v="4.4000000000000004"/>
    <n v="13544"/>
    <x v="660"/>
    <x v="741"/>
    <x v="0"/>
  </r>
  <r>
    <x v="791"/>
    <x v="777"/>
    <x v="101"/>
    <x v="309"/>
    <x v="236"/>
    <x v="46"/>
    <s v="R3S6FZ236ULL4K,R3U8F3JQ8WX7NS,R20EGFOQRBXT5B,R2TIXFYMKJN2M2,R107X637OTGBDN,R2I0H4HLC84J5K,R2W5JWALRE30FZ,R2EJWWUBGMPY0A"/>
    <x v="638"/>
    <n v="4.0999999999999996"/>
    <n v="10976"/>
    <x v="661"/>
    <x v="742"/>
    <x v="4"/>
  </r>
  <r>
    <x v="792"/>
    <x v="778"/>
    <x v="92"/>
    <x v="293"/>
    <x v="201"/>
    <x v="79"/>
    <s v="R39KVWDTJLV7UW,R1WL0UPYXNV0DD,R2PGY7OWESCS6I,R26LH8QOEED5O0,R10DQL9ALWH0DB,R1C3VSMXFDAFH3,R19F1VFEULFO9,R1U4HHWBLSHIIC"/>
    <x v="639"/>
    <n v="4.3"/>
    <n v="3061"/>
    <x v="662"/>
    <x v="743"/>
    <x v="1"/>
  </r>
  <r>
    <x v="793"/>
    <x v="779"/>
    <x v="24"/>
    <x v="44"/>
    <x v="237"/>
    <x v="1"/>
    <s v="R3F2RGMVGXBBAW,R1QF8TBA1FDIL8,R3PQ1KGTPP89XV,RV46F0P6E6UXD,R39L5C9XC2E993,R3UGNLBXR6LUNT,R1F5TB9ITVZPUQ,R15YXHS43BMUK1"/>
    <x v="640"/>
    <n v="3.6"/>
    <n v="2272"/>
    <x v="663"/>
    <x v="744"/>
    <x v="0"/>
  </r>
  <r>
    <x v="794"/>
    <x v="780"/>
    <x v="102"/>
    <x v="23"/>
    <x v="8"/>
    <x v="54"/>
    <s v="R3MYQGY75L0ECV,R21ADVLZZGGC89,R12GZJW2W11L5I,RIGWLTT24Q9NI,RT8FDK4YOM2GF,R3AB3X4KBEGJ4J,R3MUC8BNID58B0,RWBPIAS5R7Z75"/>
    <x v="641"/>
    <n v="4"/>
    <n v="7601"/>
    <x v="664"/>
    <x v="745"/>
    <x v="1"/>
  </r>
  <r>
    <x v="46"/>
    <x v="46"/>
    <x v="1"/>
    <x v="31"/>
    <x v="29"/>
    <x v="30"/>
    <s v="R2EJIN3N3L3XKI,R2JMJ8QNG66LV4,R3B46JNPC2T4E7,R3HHJCTEJ7J9CS,R2LOAPI3SK4RCX,R1MLGZDQDKIVIF,R10KVN4LSVD459,R3BO9D050WHWVX"/>
    <x v="40"/>
    <n v="4.0999999999999996"/>
    <n v="8131"/>
    <x v="40"/>
    <x v="44"/>
    <x v="0"/>
  </r>
  <r>
    <x v="795"/>
    <x v="781"/>
    <x v="65"/>
    <x v="285"/>
    <x v="12"/>
    <x v="3"/>
    <s v="R9J8N0DJ50QX8,R1UV6JTZUUJW6R,R1UZJ01XMNK62P,R2LMO0022YYFU3,RJ7LTANMKSLFC,RSWGOFTPZPLTL,R1NOCFUD15CTS7,R1TOO76VMEWVRB"/>
    <x v="642"/>
    <n v="4.5"/>
    <n v="4219"/>
    <x v="665"/>
    <x v="746"/>
    <x v="1"/>
  </r>
  <r>
    <x v="796"/>
    <x v="782"/>
    <x v="39"/>
    <x v="72"/>
    <x v="46"/>
    <x v="11"/>
    <s v="R1N3LBU331N1YS,R2NMV5Q9AYU4RM,R11KVGFT3HQ3AS,R3GHP1CGUXLWU3,R3G1HG1GBQSQDV,R3KKDRBZBH0TFL,R2PGSE5NZMJR53,R3SS3G4T33J3WS"/>
    <x v="643"/>
    <n v="4.2"/>
    <n v="42775"/>
    <x v="666"/>
    <x v="747"/>
    <x v="0"/>
  </r>
  <r>
    <x v="797"/>
    <x v="783"/>
    <x v="113"/>
    <x v="125"/>
    <x v="79"/>
    <x v="38"/>
    <s v="R2NBHF3UEC50C6,R3ENGSS93WOPV4,R1260HX2KSZV0W,RDCOOX58V6318,RWV1P8F9DC6TT,R1FIDRTPFM02B2,R2K2IBAH6ADK2E,R2FSR8AVBBDIQK"/>
    <x v="644"/>
    <n v="4.3"/>
    <n v="5556"/>
    <x v="667"/>
    <x v="748"/>
    <x v="0"/>
  </r>
  <r>
    <x v="49"/>
    <x v="49"/>
    <x v="0"/>
    <x v="1"/>
    <x v="31"/>
    <x v="8"/>
    <s v="R22EUJ1B1AM0OU,R2K89RVGN8N9MO,R177X9L6ND6OA7,R2YU5RDRT44DE6,R1K5FLRLAUZLKF,R1HAZS2PLM3RRQ,R3EX1BCG3VPANF,R1C72DNWTJGUI2"/>
    <x v="42"/>
    <n v="4.2"/>
    <n v="92595"/>
    <x v="42"/>
    <x v="47"/>
    <x v="1"/>
  </r>
  <r>
    <x v="798"/>
    <x v="784"/>
    <x v="45"/>
    <x v="237"/>
    <x v="238"/>
    <x v="73"/>
    <s v="R17S7JVWFH1X6W,R1HINIS5AG6PXD,R3VZFLZVFVZ13G,R15TQGQAAQ9BO6,R1ESBYDNXT6O96,R1GSE3A3Y8JFOQ,R1UNAIG317Z7UH,RVYEL8OR4M003"/>
    <x v="645"/>
    <n v="4.5999999999999996"/>
    <n v="12375"/>
    <x v="668"/>
    <x v="749"/>
    <x v="0"/>
  </r>
  <r>
    <x v="799"/>
    <x v="785"/>
    <x v="64"/>
    <x v="310"/>
    <x v="239"/>
    <x v="26"/>
    <s v="R37O1AOVLZR8TU,RUYL5687EN2BX,R8U5WNK0AIG7Y,R3H9P56ULTAQPF,R30PHBPIAKX58X,R21C69PPTIH20R,R32PBJHMTKPBKA,R15OREDN2ZTOEY"/>
    <x v="646"/>
    <n v="4.5"/>
    <n v="5882"/>
    <x v="669"/>
    <x v="750"/>
    <x v="1"/>
  </r>
  <r>
    <x v="517"/>
    <x v="505"/>
    <x v="40"/>
    <x v="4"/>
    <x v="159"/>
    <x v="26"/>
    <s v="R18D9LZAYX9JSY,R2TD56H4WD69RD,R3022ERQVPT7PV,R3T0CWF358RZNJ"/>
    <x v="370"/>
    <n v="4.3"/>
    <n v="10833"/>
    <x v="382"/>
    <x v="459"/>
    <x v="1"/>
  </r>
  <r>
    <x v="800"/>
    <x v="786"/>
    <x v="54"/>
    <x v="176"/>
    <x v="38"/>
    <x v="7"/>
    <s v="R29R3M1OPGKF30,R2EA2LLSJBRXSC,R1AWRF1U7C7UME,R3UF71OXPULBHN,R2DIUZDH7Z3QB2,R1BUOT39KDHX4R,R2X9N8M3OSTGOH,RA12UNLR8Z325"/>
    <x v="647"/>
    <n v="4.0999999999999996"/>
    <n v="10443"/>
    <x v="670"/>
    <x v="751"/>
    <x v="0"/>
  </r>
  <r>
    <x v="801"/>
    <x v="787"/>
    <x v="47"/>
    <x v="7"/>
    <x v="49"/>
    <x v="33"/>
    <s v="RIDGDE0K9RNRA,R2CZAG8WC0MD86,R35BM4THHJHAUB,R20902QQAPEVUE,R33GS11AUPGB40,R3GVTF10HD3160,R35KXOR5W6GU19,R3NSG8LKQJ0JJB"/>
    <x v="648"/>
    <n v="4.5"/>
    <n v="434"/>
    <x v="671"/>
    <x v="752"/>
    <x v="0"/>
  </r>
  <r>
    <x v="802"/>
    <x v="788"/>
    <x v="24"/>
    <x v="29"/>
    <x v="240"/>
    <x v="60"/>
    <s v="R3TGQK7IIJLS03,RUOMB8W6YK7QR,R3CFBAHDNZG57Q,R1C5UGJUKUS15H,R3ERTH3R5JIJFV,RPRA1IC9U989B,R2WCM1JXL4364G,R1UCY8XB55U6XH"/>
    <x v="649"/>
    <n v="3.5"/>
    <n v="1913"/>
    <x v="672"/>
    <x v="753"/>
    <x v="0"/>
  </r>
  <r>
    <x v="803"/>
    <x v="789"/>
    <x v="107"/>
    <x v="311"/>
    <x v="241"/>
    <x v="48"/>
    <s v="R1EFJNZ479B858,R2RW2HKD2AP8SI,R1C0OAF6VG7C6I,RVLHMAS6PSLC9,R2OWSR5QQ8ZBV2,R1O4UBO1Z22XD2,RDZVN2ZMIRT0Z,RUBFE0WN34MVP"/>
    <x v="650"/>
    <n v="4.4000000000000004"/>
    <n v="3029"/>
    <x v="673"/>
    <x v="754"/>
    <x v="0"/>
  </r>
  <r>
    <x v="804"/>
    <x v="790"/>
    <x v="52"/>
    <x v="297"/>
    <x v="187"/>
    <x v="26"/>
    <s v="R199HA6OB5QGOH,R2EXF5TBUFMEKO,R138UM3OBL4EGD,R1GBVQ0ZBHBV86,R26DK1JPO4MUBA,RU7Y6AS0UOPYI,R16N53F8X3IPIE,R2DK49S02V1UFR"/>
    <x v="651"/>
    <n v="4.2"/>
    <n v="2628"/>
    <x v="674"/>
    <x v="755"/>
    <x v="1"/>
  </r>
  <r>
    <x v="50"/>
    <x v="50"/>
    <x v="1"/>
    <x v="33"/>
    <x v="32"/>
    <x v="32"/>
    <s v="R2GUL8IL005EGF,R3NZCVYJBN0CPD,RHUJOS46Q51UG,R1ZW4PQHUECROJ,R7F86XL2S6MY,R1JRRVOFWQAC4C,R2WZHK2E301YV,R10J01VHCKFB42"/>
    <x v="43"/>
    <n v="4.4000000000000004"/>
    <n v="24780"/>
    <x v="43"/>
    <x v="48"/>
    <x v="0"/>
  </r>
  <r>
    <x v="805"/>
    <x v="791"/>
    <x v="118"/>
    <x v="293"/>
    <x v="201"/>
    <x v="79"/>
    <s v="R1NXQAUJ3LO3OW,R1MWEBTA35BES8,R2OTG33BME1DP2,R2ADKUIQDNC4CS,RXCSU83UL85LG,R1IU2CXD6J2VT9,RXCA5L1FET3BK,R2PXB1JH0VU4MO"/>
    <x v="652"/>
    <n v="4.4000000000000004"/>
    <n v="10718"/>
    <x v="675"/>
    <x v="756"/>
    <x v="1"/>
  </r>
  <r>
    <x v="806"/>
    <x v="792"/>
    <x v="35"/>
    <x v="312"/>
    <x v="143"/>
    <x v="46"/>
    <s v="R35P4RV0EBJYMG,R2O1Y08F8IMHQ4,R6V7QSZXNVMZ1,REQ2U03TENWZ5,R2PKT81AEN2THV,R9ZTXWWLOMGJA,R1HS0F8PB696H,R2LQX411MJOWYZ"/>
    <x v="653"/>
    <n v="4.2"/>
    <n v="6233"/>
    <x v="676"/>
    <x v="757"/>
    <x v="4"/>
  </r>
  <r>
    <x v="807"/>
    <x v="793"/>
    <x v="63"/>
    <x v="268"/>
    <x v="171"/>
    <x v="23"/>
    <s v="R13B5RZ3XMANFO,R2GO21J4ID21ZA,RTM2W77UCIN1G,R2LTFKUSNDR93Y,R170XLDGS3W2DH,R4U8VD6OEEGE4,R36S9O1V8N2YVM,R3R7LS0IO8KO0S"/>
    <x v="654"/>
    <n v="4.5"/>
    <n v="10541"/>
    <x v="677"/>
    <x v="758"/>
    <x v="0"/>
  </r>
  <r>
    <x v="52"/>
    <x v="52"/>
    <x v="0"/>
    <x v="34"/>
    <x v="34"/>
    <x v="33"/>
    <s v="R1Q0PEVL6X8WZJ,RW0MMI9AUXK5J,R2F3ACPBFRCFSK,R2SB3XYC8XHNUQ,R5L8G10EKZ9ZR,R3W2X53D3BLIBR,R29J3JSPZYQYCM,R35I0ZZH2J58P7"/>
    <x v="44"/>
    <n v="4.3"/>
    <n v="8188"/>
    <x v="44"/>
    <x v="50"/>
    <x v="0"/>
  </r>
  <r>
    <x v="808"/>
    <x v="794"/>
    <x v="71"/>
    <x v="25"/>
    <x v="77"/>
    <x v="23"/>
    <s v="R2B9AWHBJL5Z8U,R2OCSSQTFKSY5C,R2IC20U151H5EL,R2CKRVI3RAKV3R,R17F6JLUKCCNJE,R2DRWDUDK4VP5J,R1ZUANXQSKI8Q8,R1RYTXARLTEC3K"/>
    <x v="655"/>
    <n v="3.8"/>
    <n v="10751"/>
    <x v="678"/>
    <x v="759"/>
    <x v="0"/>
  </r>
  <r>
    <x v="809"/>
    <x v="795"/>
    <x v="119"/>
    <x v="12"/>
    <x v="8"/>
    <x v="6"/>
    <s v="R1CJ0MB11B1FIY,RIDJYDQN13E73,R34VA5BFT3PL9D,R1P01XZPNVOUL6,RZBWQXTRZLTAQ,R3TR96F911X3VY,R1UJODUANPA0J0,R2JQLH3JBPGEJ7"/>
    <x v="656"/>
    <n v="3.9"/>
    <n v="817"/>
    <x v="679"/>
    <x v="760"/>
    <x v="1"/>
  </r>
  <r>
    <x v="810"/>
    <x v="796"/>
    <x v="20"/>
    <x v="313"/>
    <x v="79"/>
    <x v="0"/>
    <s v="R3FQMPLCZV75E,R3CXYW32DE2XCE,R3VMIAJI5S2S9M,R33BXR8IIASQCO,R31X014WG1MEMQ,RNZ3UOYY7B2N0,R28IU0P7UBCRG6,R34GOU1HWA68GA"/>
    <x v="381"/>
    <n v="4"/>
    <n v="36384"/>
    <x v="393"/>
    <x v="761"/>
    <x v="0"/>
  </r>
  <r>
    <x v="811"/>
    <x v="797"/>
    <x v="83"/>
    <x v="314"/>
    <x v="145"/>
    <x v="16"/>
    <s v="R36Y9I6V38K4CI,RSVUYAJ0BU54O,RQCS96BTP35A9,R2KWQCCKQIEP62,R2RCVI71R2P9QI,R17SDYK2YOVXU0,RX8EJPUCGLGYM,R12Y07JTP88MO6"/>
    <x v="657"/>
    <n v="4.0999999999999996"/>
    <n v="3606"/>
    <x v="680"/>
    <x v="762"/>
    <x v="0"/>
  </r>
  <r>
    <x v="812"/>
    <x v="798"/>
    <x v="72"/>
    <x v="315"/>
    <x v="242"/>
    <x v="21"/>
    <s v="R3P3UORQU1RBUS,R2HBDV18FAU41T,R8K9J0PO0U7SZ,R3DVQHUR48AQ50,R299I3R11BG6DW,RB4G46R1235AZ,R2BTB8CU6EX1ZM,R3BRKYAMSBIRZI"/>
    <x v="658"/>
    <n v="4.4000000000000004"/>
    <n v="357"/>
    <x v="681"/>
    <x v="763"/>
    <x v="1"/>
  </r>
  <r>
    <x v="813"/>
    <x v="799"/>
    <x v="64"/>
    <x v="316"/>
    <x v="243"/>
    <x v="14"/>
    <s v="RXQTOG0MDLE3A,R1VHBXS1C5UHWA,R2B1K6QHH8HZMB,R1HDUYLE83VR3D,R8R0S99ZI0KQV,R3E4NAR8EOM44W,R3R6G8YFZJEHDX,R2GX99LZCQPVTB"/>
    <x v="659"/>
    <n v="4.4000000000000004"/>
    <n v="10170"/>
    <x v="682"/>
    <x v="764"/>
    <x v="1"/>
  </r>
  <r>
    <x v="814"/>
    <x v="800"/>
    <x v="110"/>
    <x v="118"/>
    <x v="244"/>
    <x v="10"/>
    <s v="R2H5SF6IVR6BJT,RBI1IUQXMHF9H,R382PF9LBJ2LFC,R1UR1TZLC731PQ,R26NP9V89IYAS8,R2EVEPEGBDK0GS,RL6Y1UJJL18A1,RDYBCWGPZF1K1"/>
    <x v="660"/>
    <n v="4.4000000000000004"/>
    <n v="4598"/>
    <x v="683"/>
    <x v="765"/>
    <x v="0"/>
  </r>
  <r>
    <x v="815"/>
    <x v="801"/>
    <x v="120"/>
    <x v="37"/>
    <x v="8"/>
    <x v="31"/>
    <s v="R392ZYXC6D3GY0,R1MJHZXZ09ETAE,R20PJKJTCF9RXN,RRBGOD13SHW3G,RFKGZ644H33WX,R21KI36AKNFJAM,R2641YZI4YBHDF,R15FO6TEAGIRJO"/>
    <x v="661"/>
    <n v="3.5"/>
    <n v="7222"/>
    <x v="684"/>
    <x v="766"/>
    <x v="1"/>
  </r>
  <r>
    <x v="816"/>
    <x v="802"/>
    <x v="121"/>
    <x v="317"/>
    <x v="163"/>
    <x v="66"/>
    <s v="R2FMPKQXCZIRV1,R3B9RMX16ONMZ,R97EXY4ON0ZL7,R1KUI19PS7DV2O,R6U8VVIZKHF7Y,RYG609Z9J78L1,R3JITXTZXXJC25,RG6KQGZF3D6EB"/>
    <x v="662"/>
    <n v="4.5"/>
    <n v="1271"/>
    <x v="685"/>
    <x v="767"/>
    <x v="0"/>
  </r>
  <r>
    <x v="54"/>
    <x v="54"/>
    <x v="0"/>
    <x v="1"/>
    <x v="1"/>
    <x v="1"/>
    <s v="RQAF3Q7KCEGHP,R3CBLDFSRTKKYA,R3PZ3ENFIS7IJG,R2ACW4FTIVQJ77,R3K8YFINS1P9XN,R16G76XSWF9WTZ,R3O8ZTH4RRO02J,RXCDPPX5ZV2WX"/>
    <x v="46"/>
    <n v="4.0999999999999996"/>
    <n v="314"/>
    <x v="46"/>
    <x v="52"/>
    <x v="1"/>
  </r>
  <r>
    <x v="817"/>
    <x v="803"/>
    <x v="61"/>
    <x v="318"/>
    <x v="245"/>
    <x v="75"/>
    <s v="RJW0MA6VZOJLA,R3J2O4XRRJFQ15,RVIOYPQ1ULDAW,R6Y5P0TXY8RZN,RRNZU0RMAOHLI,R2847VR34HZCCM,R2JI2VU4R585F8,R245AZKOPK5DPI"/>
    <x v="663"/>
    <n v="4.4000000000000004"/>
    <n v="3219"/>
    <x v="686"/>
    <x v="768"/>
    <x v="1"/>
  </r>
  <r>
    <x v="818"/>
    <x v="804"/>
    <x v="19"/>
    <x v="209"/>
    <x v="143"/>
    <x v="30"/>
    <s v="R1JO87DOGUEQHC,R1UQ0AYNB30CZS,R34O4E591I5RJN,R2X9U1VWHBNIAX,RPRRWM1J2QDNP,R32LTUGL01I85B,R1HKJTBFVLO3DB,R3S7HEACPHR8D5"/>
    <x v="367"/>
    <n v="4.0999999999999996"/>
    <n v="38879"/>
    <x v="379"/>
    <x v="769"/>
    <x v="4"/>
  </r>
  <r>
    <x v="819"/>
    <x v="805"/>
    <x v="122"/>
    <x v="208"/>
    <x v="246"/>
    <x v="13"/>
    <s v="R15LP4CHWX2U71,RNN7UL8Y8WODW,R1HRCJ7XQY80Z7,R1P0HMRSS4MV42,R7X57IG9SMZ9I,R2LRVWCRPJU2HW,R14DQ7KNNHLJA2,R564J6V9I533Q"/>
    <x v="664"/>
    <n v="4.2"/>
    <n v="4541"/>
    <x v="687"/>
    <x v="770"/>
    <x v="2"/>
  </r>
  <r>
    <x v="820"/>
    <x v="806"/>
    <x v="24"/>
    <x v="0"/>
    <x v="175"/>
    <x v="12"/>
    <s v="R1V27KSTIYDLNO,ROMIRCTILGR1L,RJEZREZBPBIOE,RD6B051DBXTKA,R393QKRRRTUDD,R19F9OZQQEJOMR,R1EQ9Z8CW9646C,R2T9D5WZDBILVX"/>
    <x v="665"/>
    <n v="4.2"/>
    <n v="76042"/>
    <x v="688"/>
    <x v="771"/>
    <x v="0"/>
  </r>
  <r>
    <x v="821"/>
    <x v="807"/>
    <x v="72"/>
    <x v="315"/>
    <x v="242"/>
    <x v="21"/>
    <s v="RKDNXHI6GT6UZ,R2665SN6A29V01,R2J30R8O3UHZRI,R35EO3S4EWYA5S,R2LI2GPYRBO35C,R1JYP2Y4BB5L6K,R2MQ6PENPS15K6,R4ZVFDLVBQV07"/>
    <x v="666"/>
    <n v="4.3"/>
    <n v="485"/>
    <x v="689"/>
    <x v="772"/>
    <x v="1"/>
  </r>
  <r>
    <x v="822"/>
    <x v="808"/>
    <x v="83"/>
    <x v="206"/>
    <x v="143"/>
    <x v="23"/>
    <s v="R1X5M1FCOWKT0B,R3S0NP80Q732UM,R3A9W4A6KUCBJE,R3UONEK0PLA01H,RCN9YFDUB1BZL,R1AELDOYHXC120,R3N7IVWTZUMGDK,RM8NC55MRQ6V9"/>
    <x v="667"/>
    <n v="4.3"/>
    <n v="44696"/>
    <x v="690"/>
    <x v="773"/>
    <x v="4"/>
  </r>
  <r>
    <x v="823"/>
    <x v="809"/>
    <x v="87"/>
    <x v="319"/>
    <x v="6"/>
    <x v="67"/>
    <s v="RM008Z6AJ6V5D,RKFTTUKO1A54T,R20P3T7U9RKSBG,R1P1QHB04XGZML,R1ST7955NYDAIL,RFZ5R15WZV8SZ,R1X10TKU9WRYCY,R2EVJ2LKLX2AAJ"/>
    <x v="668"/>
    <n v="3.7"/>
    <n v="8566"/>
    <x v="691"/>
    <x v="774"/>
    <x v="1"/>
  </r>
  <r>
    <x v="824"/>
    <x v="810"/>
    <x v="70"/>
    <x v="37"/>
    <x v="79"/>
    <x v="82"/>
    <s v="R30IUGWUAWZ7VQ,R2YU0RDOUNLB5M,RXK8OJ3F42ATY,R2M9M458Q96FUE,R3H1PC871H1GM5,R1K9QL3Y422K6J,R3C4RMUOAJHGYO,R169IX82EZNIGB"/>
    <x v="669"/>
    <n v="3.9"/>
    <n v="13049"/>
    <x v="692"/>
    <x v="775"/>
    <x v="0"/>
  </r>
  <r>
    <x v="825"/>
    <x v="811"/>
    <x v="84"/>
    <x v="320"/>
    <x v="28"/>
    <x v="7"/>
    <s v="R3SZOTNLJ4B1LL,R2IMWFUUTWH8H1,R113GHLAS618M5,RH3EG6R2EK2UJ,R2HHF3YVPUJ5KJ,RJXAZXDE8B60L,R1U7NNCJTZHVTB,RH4Z7TDR11EEK"/>
    <x v="670"/>
    <n v="4.5"/>
    <n v="16680"/>
    <x v="693"/>
    <x v="776"/>
    <x v="0"/>
  </r>
  <r>
    <x v="514"/>
    <x v="502"/>
    <x v="39"/>
    <x v="92"/>
    <x v="157"/>
    <x v="3"/>
    <s v="R2E3GV1LFGQNFD,R3IM6TBVGY4SYQ,R236B8Q3BSGZJ7,RO9KNXZ2RH2TI,RT2VNM024LSCP,R3PRBLGHPRCZ6A,R1AYA1JIHAVM50,RR81G0GIJQKT9"/>
    <x v="368"/>
    <n v="4.0999999999999996"/>
    <n v="97174"/>
    <x v="694"/>
    <x v="777"/>
    <x v="0"/>
  </r>
  <r>
    <x v="826"/>
    <x v="812"/>
    <x v="114"/>
    <x v="321"/>
    <x v="247"/>
    <x v="59"/>
    <s v="RD6OIJUG0R241,R3EUJ7A6LG8X7V,R1DWGT4USEVGYK,R187KH5XJBPS86,R2XYH31E9NK0GU,RDYNZZPHU7SZK,R2MR0DYZVFN3HA,R3PV91U8ZYN5DU"/>
    <x v="671"/>
    <n v="4"/>
    <n v="3686"/>
    <x v="695"/>
    <x v="778"/>
    <x v="1"/>
  </r>
  <r>
    <x v="827"/>
    <x v="813"/>
    <x v="123"/>
    <x v="24"/>
    <x v="8"/>
    <x v="2"/>
    <s v="R2NZAVDD3V0QHH,RH94RL6QTX9ZG,RPERYOA7LX9AI,R1TOKDZGUZS111,R1JDICDMH5NNRY,R1VM1MXG5JB9MB,R19JHRALQ1YOQ3,RT2PBCZXFIDGN"/>
    <x v="672"/>
    <n v="3.8"/>
    <n v="594"/>
    <x v="696"/>
    <x v="779"/>
    <x v="1"/>
  </r>
  <r>
    <x v="828"/>
    <x v="814"/>
    <x v="124"/>
    <x v="322"/>
    <x v="248"/>
    <x v="79"/>
    <s v="RGQ39S8C5PP47,R3EJOUTC62KKUN,RJ8QD3DJEQ5JN,RW1HT9YU7JHSI,R1AP7ME9Q3JURN,R1TOT1Q6G43B7U,RH7QC8KMYJACT,R1HRQS0EW6WD1C"/>
    <x v="673"/>
    <n v="3.4"/>
    <n v="12185"/>
    <x v="697"/>
    <x v="780"/>
    <x v="0"/>
  </r>
  <r>
    <x v="829"/>
    <x v="815"/>
    <x v="80"/>
    <x v="323"/>
    <x v="249"/>
    <x v="41"/>
    <s v="R1R5HVWWX3D0P9,RRDFD5UYQWGA2,R1U2VOC38FXAK5,R3JUHPJLOMYOTC,RZZ1KIFLBPEDW,R1D9GKU0IJATXF,R3DFY4QAXRWGIR,RQGX2ONVZ89F8"/>
    <x v="674"/>
    <n v="4.3"/>
    <n v="2623"/>
    <x v="698"/>
    <x v="781"/>
    <x v="2"/>
  </r>
  <r>
    <x v="830"/>
    <x v="816"/>
    <x v="90"/>
    <x v="63"/>
    <x v="8"/>
    <x v="10"/>
    <s v="RS93FM8EGCGVK,R2H6JE1EKT8ABD,RVNAAQ2FDKBI9,RH47AG02THZJ9,R3LS2IUM23YXEX,R3RKYBJ36UG0KS,R14ODWGQZ7FOGH,R3THK9M26CIDNQ"/>
    <x v="675"/>
    <n v="4.3"/>
    <n v="9701"/>
    <x v="699"/>
    <x v="782"/>
    <x v="1"/>
  </r>
  <r>
    <x v="831"/>
    <x v="817"/>
    <x v="125"/>
    <x v="221"/>
    <x v="250"/>
    <x v="26"/>
    <s v="R39PYNXMLNEIYW,R3AMNR0LJWNAUU,R2P5M80U8OL9OQ,R6IL66UV4Q64X,R1T1HIPZYE4LDI,R387TYNEGM23O8,R337P06I7YZ3FT,R2MI5HSUR25XG2"/>
    <x v="676"/>
    <n v="4.3"/>
    <n v="15867"/>
    <x v="700"/>
    <x v="783"/>
    <x v="1"/>
  </r>
  <r>
    <x v="58"/>
    <x v="58"/>
    <x v="0"/>
    <x v="39"/>
    <x v="38"/>
    <x v="36"/>
    <s v="R25WW5K08CGVXV,R1229K72SC8VW6,R3G7X6LSJFGFXP,R19IPICAE9A24Q,R1J0JL7TOG1YNE,R37NLAA34276Y9,R13G1K0IPVB3EA,R188FGJWORTDSC"/>
    <x v="48"/>
    <n v="4.2"/>
    <n v="656"/>
    <x v="48"/>
    <x v="56"/>
    <x v="0"/>
  </r>
  <r>
    <x v="832"/>
    <x v="818"/>
    <x v="69"/>
    <x v="33"/>
    <x v="43"/>
    <x v="13"/>
    <s v="R323XTLZ6XF443,R2PU5PLM2D5A9P,R109BR31BO9U9O,RP81LPR632RSZ,R219G800XSZ211,R1HP18PZMA7RRO,R2NUEOM6M6XSIE,R13BCLN31UCTUC"/>
    <x v="677"/>
    <n v="4.0999999999999996"/>
    <n v="10725"/>
    <x v="701"/>
    <x v="784"/>
    <x v="0"/>
  </r>
  <r>
    <x v="833"/>
    <x v="819"/>
    <x v="66"/>
    <x v="324"/>
    <x v="12"/>
    <x v="37"/>
    <s v="R3D7XJFJ5YMCGX,R1XFCHMC5NZ1Y5,R1CKJ6H0A3FZI0,RX6GFI0WHX38M,R1AN2V2QZ2S8KM,R23KGXQ1Q93GB,RH9TQT6VOR6JJ,R3N6ZYBTC2LJVW"/>
    <x v="678"/>
    <n v="4"/>
    <n v="3025"/>
    <x v="702"/>
    <x v="785"/>
    <x v="1"/>
  </r>
  <r>
    <x v="59"/>
    <x v="59"/>
    <x v="0"/>
    <x v="3"/>
    <x v="1"/>
    <x v="37"/>
    <s v="R2ACU430AWSQ15,RZFPMZJQG4VEF,R2P7VTDLLMDOA3,R1B9M17A3N27E2,R4LNZP9RCX3H3,R3TL5BYHCMQSB3,R1B2BRD05LJZX4,R2WQKUAV6WUQ06"/>
    <x v="49"/>
    <n v="4.3"/>
    <n v="7064"/>
    <x v="49"/>
    <x v="57"/>
    <x v="1"/>
  </r>
  <r>
    <x v="834"/>
    <x v="820"/>
    <x v="85"/>
    <x v="154"/>
    <x v="93"/>
    <x v="3"/>
    <s v="R16URT7BDNOV2D,R2YWPNEAQVJ9ZA,REXSBUHVOE0WE,R2RUHQW0ZWPFCE,R2NSG94BDOKV6F,R3PCRURZ1LS5JQ,R1FR7S9JNBVXBT,R29RRJ2OJ6GC7"/>
    <x v="679"/>
    <n v="4"/>
    <n v="5736"/>
    <x v="703"/>
    <x v="786"/>
    <x v="0"/>
  </r>
  <r>
    <x v="835"/>
    <x v="821"/>
    <x v="24"/>
    <x v="325"/>
    <x v="20"/>
    <x v="85"/>
    <s v="R1AKJKNRBIBCV4,R2ZG9F0E80XAWQ,R39LC2YR7L3N4E,R2ADNFHJ2J8A7L,R3VV8VK7HOOYQS,RXGEG3BUDZOW0"/>
    <x v="680"/>
    <n v="4.0999999999999996"/>
    <n v="72563"/>
    <x v="704"/>
    <x v="787"/>
    <x v="0"/>
  </r>
  <r>
    <x v="836"/>
    <x v="822"/>
    <x v="46"/>
    <x v="326"/>
    <x v="68"/>
    <x v="60"/>
    <s v="R374DNITJO308B,R39OSBCH26FDGW,RFTP6BKBX70WI,R1VHLDAFRQLBMI,R36AIOIL7WO6HZ,RIVLIRNSSO3M1,R3BIRKRJLDWL46,R1N8K5CG19N1KY"/>
    <x v="681"/>
    <n v="4"/>
    <n v="1026"/>
    <x v="705"/>
    <x v="788"/>
    <x v="0"/>
  </r>
  <r>
    <x v="837"/>
    <x v="823"/>
    <x v="126"/>
    <x v="33"/>
    <x v="177"/>
    <x v="38"/>
    <s v="R1WZU792ROLKVF,R1X4YGIN6CWPH4,R32Z0RYAEN1DFC,R1DN8SF3OFPFAQ,RNHRK657LGIDV,R1DOJAY4KQGAI6,RXQATD7YRR3TA,R3HP5GYAC6M219"/>
    <x v="682"/>
    <n v="3.8"/>
    <n v="2043"/>
    <x v="706"/>
    <x v="789"/>
    <x v="4"/>
  </r>
  <r>
    <x v="838"/>
    <x v="824"/>
    <x v="84"/>
    <x v="97"/>
    <x v="38"/>
    <x v="43"/>
    <s v="R24LA0QD5OLK8G,R3Q8NDQHWTOEMA,RLU72AJAAOA8D,R2Y2ISC0E5DQJ7,R1VS3VC0CZ24XB,R2787ZH86GWL84,R1VDA6PEVBN4E3,RWWGO6H2DZMYC"/>
    <x v="683"/>
    <n v="4.2"/>
    <n v="4149"/>
    <x v="707"/>
    <x v="790"/>
    <x v="0"/>
  </r>
  <r>
    <x v="839"/>
    <x v="825"/>
    <x v="55"/>
    <x v="7"/>
    <x v="251"/>
    <x v="63"/>
    <s v="R1NVL27P8VGTP1,RK381D6AH8JFI,R145H2IMWSHSP5,RXUFYS6IXXC27,R23QFCUMOAAF6,RWOQMMEBT56CR,R3NQ4FM9WQJM1R,R1GOBOH4PV5F5E"/>
    <x v="684"/>
    <n v="4.3"/>
    <n v="74"/>
    <x v="708"/>
    <x v="791"/>
    <x v="1"/>
  </r>
  <r>
    <x v="840"/>
    <x v="826"/>
    <x v="127"/>
    <x v="327"/>
    <x v="252"/>
    <x v="45"/>
    <s v="RRJFTC0VXGP9F,R39JQE75EPS5DO,RUZV4DZKBFJGE,R1SBQDN9157ZTO,R1O8LE9DENM39V,R1QGJPE1M4YZKR,R240LL92WXKRRY,R3GECDAI29GH5G"/>
    <x v="685"/>
    <n v="4.4000000000000004"/>
    <n v="41398"/>
    <x v="709"/>
    <x v="792"/>
    <x v="2"/>
  </r>
  <r>
    <x v="841"/>
    <x v="827"/>
    <x v="111"/>
    <x v="37"/>
    <x v="253"/>
    <x v="8"/>
    <s v="R1LREWJCMBQIRO,R2HU0UF6QY4WZD,R1M3HZPOB2BCPA,R3PLOVWNC48BP6,R1K70M5N1R1FLT,R2HZYR1RYPYEVR,R6HSVD0DMTQMY,R6X92GH1ETNJ"/>
    <x v="686"/>
    <n v="4.0999999999999996"/>
    <n v="5195"/>
    <x v="710"/>
    <x v="793"/>
    <x v="0"/>
  </r>
  <r>
    <x v="842"/>
    <x v="828"/>
    <x v="128"/>
    <x v="33"/>
    <x v="20"/>
    <x v="54"/>
    <s v="R30SWI8U6K7PDR,R2K3WL7JFGLDI,R2WXWZRPAKQ1GP,R29PWDI4WOF8FK,R26V2X161L8NR5,R3B4VBD2NKURWM,R3A6QVJ73S0FLJ,RSP7D739UWRFL"/>
    <x v="78"/>
    <n v="4.5"/>
    <n v="22420"/>
    <x v="78"/>
    <x v="794"/>
    <x v="0"/>
  </r>
  <r>
    <x v="62"/>
    <x v="62"/>
    <x v="0"/>
    <x v="41"/>
    <x v="8"/>
    <x v="40"/>
    <s v="RZJR37WFGXR9B,R39X6O18GM16TM,R18ZQ09EKVWZ9R,R3NHUC9S00KIR8,R30ZSNYE78E0O2,R2LVRBREQ4EFDM,R1UJ8BCYXWICT8,R34RH86MGL4HFB"/>
    <x v="52"/>
    <n v="4"/>
    <n v="1313"/>
    <x v="52"/>
    <x v="60"/>
    <x v="1"/>
  </r>
  <r>
    <x v="843"/>
    <x v="829"/>
    <x v="24"/>
    <x v="243"/>
    <x v="20"/>
    <x v="37"/>
    <s v="R1R1JK1E1KZYX8,R2XZC0TY29XVLD,R10HYVIHZWKK1K,R60DKH62VTGDU,R3OEUY99P64UA3,R32UNDTOGI8EL1,R3GLNMEB5Q7VW0,R1DEKW8DZTEK4A"/>
    <x v="687"/>
    <n v="4.2"/>
    <n v="2284"/>
    <x v="711"/>
    <x v="795"/>
    <x v="0"/>
  </r>
  <r>
    <x v="844"/>
    <x v="830"/>
    <x v="54"/>
    <x v="328"/>
    <x v="32"/>
    <x v="63"/>
    <s v="R2RDB07DGL4GM9,R3H2WY92CQUJMX,R2LDUGW3VRNHAB,R1LRB29GJ35245,R2S4Q38HCR9GEQ,R34PYQGTCYUFYB,R2FNNM6IUQZGWK,R3GR8P4J5HK9VV"/>
    <x v="688"/>
    <n v="3.9"/>
    <n v="427"/>
    <x v="712"/>
    <x v="796"/>
    <x v="0"/>
  </r>
  <r>
    <x v="845"/>
    <x v="831"/>
    <x v="129"/>
    <x v="125"/>
    <x v="20"/>
    <x v="25"/>
    <s v="R2LRRBAFN6I6AZ,R1FBE05UZD56IF,R1IRK5NMYFJN5T,R69JBU6LC4NYC,R1ZEDLFB9T6IJU,RN12RA7AP349F,R1OGL3O5NB3GXJ,R3JRPVNGDP2W8A"/>
    <x v="689"/>
    <n v="4.3"/>
    <n v="1367"/>
    <x v="713"/>
    <x v="797"/>
    <x v="0"/>
  </r>
  <r>
    <x v="846"/>
    <x v="832"/>
    <x v="126"/>
    <x v="81"/>
    <x v="15"/>
    <x v="30"/>
    <s v="R1VOPN2U7TR5UG,RCVPU4XZ7O68C,R3AAGR6XT4RZOC,R1D1CF1TVUQET4,R2ICO6IKYO6I6A,R2JZS7D3SMFU1T,R3FZTFENXGCM9,R3TK26WSQHBGNK"/>
    <x v="690"/>
    <n v="4"/>
    <n v="13199"/>
    <x v="714"/>
    <x v="798"/>
    <x v="0"/>
  </r>
  <r>
    <x v="63"/>
    <x v="63"/>
    <x v="0"/>
    <x v="2"/>
    <x v="40"/>
    <x v="4"/>
    <s v="R37S13YALMRPGK,R2OU2YTGFEMJHE,R25SDG11W8EAU9,R2W38EQOY97N87,R2U8MOGE4JDKBF,R2CN3CX7SGEWDK,RX74XLMFH35PD,R1B861YJE8YL2B"/>
    <x v="53"/>
    <n v="4.2"/>
    <n v="29746"/>
    <x v="53"/>
    <x v="61"/>
    <x v="1"/>
  </r>
  <r>
    <x v="847"/>
    <x v="833"/>
    <x v="0"/>
    <x v="97"/>
    <x v="0"/>
    <x v="46"/>
    <s v="RGNARUOE22V1A,R5KYEFZM5496A,R38R0ACYQPV9HZ,R17M1JPCDUNH21,R1H9QE5M69Z3VS,R249MO4XBSOM0Q,R2BI8BOVC79W95,R1V5XKRZ49DQK3"/>
    <x v="84"/>
    <n v="4.3"/>
    <n v="2806"/>
    <x v="84"/>
    <x v="172"/>
    <x v="0"/>
  </r>
  <r>
    <x v="848"/>
    <x v="834"/>
    <x v="19"/>
    <x v="329"/>
    <x v="136"/>
    <x v="23"/>
    <s v="R32FKIYH8C9GMX,RYBDLIADVEHDR,R3QUBDARIE2ZHS,R3V1NU4NDXXV74,R2FJDY45GI3UEC"/>
    <x v="691"/>
    <n v="4.2"/>
    <n v="30355"/>
    <x v="715"/>
    <x v="799"/>
    <x v="4"/>
  </r>
  <r>
    <x v="849"/>
    <x v="835"/>
    <x v="90"/>
    <x v="8"/>
    <x v="38"/>
    <x v="27"/>
    <s v="R1EGA4C6RWIIZ3,R2LUR26FVHY2J9,R3EIY77S1ST0FV,R2C5MD2U054FTI,R20BW7AKMPLR7O,R1N81GRGOUWSG0,R27N6D9QGKDDY2,R38PPB7S465YMD"/>
    <x v="692"/>
    <n v="4.2"/>
    <n v="2868"/>
    <x v="716"/>
    <x v="800"/>
    <x v="0"/>
  </r>
  <r>
    <x v="850"/>
    <x v="836"/>
    <x v="84"/>
    <x v="97"/>
    <x v="38"/>
    <x v="43"/>
    <s v="R1FUZJ0GWDCLUS,R3VJ1YSW5XZI0D,R2659C1LEZY2BE,R2SCWNAAVSIAY,RUV07628Q4D75,RZ10G9SIHUWRY,R1I8JVDSJD2ODS,R3NGRQVZQY9RYR"/>
    <x v="693"/>
    <n v="4.0999999999999996"/>
    <n v="670"/>
    <x v="717"/>
    <x v="801"/>
    <x v="0"/>
  </r>
  <r>
    <x v="851"/>
    <x v="837"/>
    <x v="130"/>
    <x v="92"/>
    <x v="43"/>
    <x v="3"/>
    <s v="R174KRUPEU2G7V,RW2VQKGRRIM41,R3PCJMP1XTXVUP,R1Z8IGSA8ZO3WN,RE91TY7MTPBCX,R3AW009ZNTYU8I,RQI0L92ZT0TOP,RG9LN7755H1GQ"/>
    <x v="694"/>
    <n v="4.3"/>
    <n v="3530"/>
    <x v="718"/>
    <x v="802"/>
    <x v="0"/>
  </r>
  <r>
    <x v="852"/>
    <x v="838"/>
    <x v="131"/>
    <x v="154"/>
    <x v="49"/>
    <x v="18"/>
    <s v="R1KOODMSYFQFQK,R1WX5RVYVOE2Z8,RU34IVNRBGN2X,R115NGNFV75VQZ,R2IELMO4REP9U3,R2CGUT8QR29GBL,RP30K2QKPN7RL,R2527FDBEJ54SC"/>
    <x v="695"/>
    <n v="4.3"/>
    <n v="6183"/>
    <x v="719"/>
    <x v="803"/>
    <x v="0"/>
  </r>
  <r>
    <x v="853"/>
    <x v="839"/>
    <x v="93"/>
    <x v="330"/>
    <x v="254"/>
    <x v="26"/>
    <s v="R3I568NWPF5187,R19KS9NAHZME09,R384JBLG7VAYNP,R3T6PJ40WKL2M2,R2HOVG7RABKNQ7,R2PVJY6ZKTLSAS,R2PIAZDEUTARUA,R8S61DB3WGBVT"/>
    <x v="696"/>
    <n v="4.2"/>
    <n v="419"/>
    <x v="720"/>
    <x v="804"/>
    <x v="1"/>
  </r>
  <r>
    <x v="854"/>
    <x v="840"/>
    <x v="65"/>
    <x v="29"/>
    <x v="171"/>
    <x v="8"/>
    <s v="R21X3T7OXJDYF5,RFZ7PECSOYOD0,RCNWHX6JCJZ24,R13B46MR7D4UW6,R2WIO7GRU4X1VE,R15WY8KFOZPEO0,R1GZSDMDXLI6UA,R2GSFMREX0SZF0"/>
    <x v="697"/>
    <n v="4.5"/>
    <n v="7317"/>
    <x v="721"/>
    <x v="805"/>
    <x v="0"/>
  </r>
  <r>
    <x v="855"/>
    <x v="841"/>
    <x v="132"/>
    <x v="331"/>
    <x v="255"/>
    <x v="26"/>
    <s v="R1JB53IQ0AXIHW,RPKOAVSXXPSKU,R3AIW6ZYB8OS8W,R1FANNDP3KWHH8,R2ESITUL5GM8WX,R39Y7SUMSOWEBW,R6EAH6XUMX4SX,RXPO6LV61TV1T"/>
    <x v="698"/>
    <n v="4.4000000000000004"/>
    <n v="4426"/>
    <x v="722"/>
    <x v="806"/>
    <x v="1"/>
  </r>
  <r>
    <x v="64"/>
    <x v="64"/>
    <x v="3"/>
    <x v="13"/>
    <x v="13"/>
    <x v="15"/>
    <s v="R3CR9H6ABJ4Q4O,R2S5VBYYN51ELA,R1U0718A15KBBU,R9YRKNJ667H1E,RAWMG4UI4CZD3,R877Y6K5MW32G,RC458V57ETXDN,R2VOHT3T6361C5"/>
    <x v="54"/>
    <n v="4.2"/>
    <n v="45237"/>
    <x v="723"/>
    <x v="807"/>
    <x v="2"/>
  </r>
  <r>
    <x v="856"/>
    <x v="842"/>
    <x v="90"/>
    <x v="54"/>
    <x v="0"/>
    <x v="60"/>
    <s v="R306AT7RAPPB4F,R13JZJWRO3P3CG,R14BZPIXU4V009,R2OJGM7XU1KK02,R32XRJ1D68UAD7,R3681SST4J2Y3Q,R12QP5JRRTJNES,R1APJCJMBLJK5J"/>
    <x v="699"/>
    <n v="4.0999999999999996"/>
    <n v="1092"/>
    <x v="724"/>
    <x v="808"/>
    <x v="0"/>
  </r>
  <r>
    <x v="857"/>
    <x v="843"/>
    <x v="114"/>
    <x v="332"/>
    <x v="225"/>
    <x v="66"/>
    <s v="R37OWPWWYU7L3G,R2AQ3J8DYODY55,RA0RPO7G5XXOL,R1FPO08RUBD4EV,RY9JUX3BONIOX,R39E5IAGZK66QW,R28QG0162ONGDW,R1BZN1SP6YIRH2"/>
    <x v="700"/>
    <n v="4.3"/>
    <n v="2493"/>
    <x v="725"/>
    <x v="809"/>
    <x v="1"/>
  </r>
  <r>
    <x v="858"/>
    <x v="844"/>
    <x v="69"/>
    <x v="209"/>
    <x v="46"/>
    <x v="16"/>
    <s v="RS0YPV8CGGS8R,R3LR647NBSDMCU,R3INDETNPWMHWX,R2N03PA780KAJD,R1I4DIVJ3IZNGG,R3LGQPRXIGK0OZ,R9H7E21WJPRKL,R662AI3F4SL2W"/>
    <x v="701"/>
    <n v="4.4000000000000004"/>
    <n v="12679"/>
    <x v="726"/>
    <x v="810"/>
    <x v="0"/>
  </r>
  <r>
    <x v="71"/>
    <x v="71"/>
    <x v="0"/>
    <x v="12"/>
    <x v="22"/>
    <x v="21"/>
    <s v="R27HJ954EMEOQK,R2EPGPZGPWXR4I,R1KUXERHI948E7,R1YRGKI6652QR,R3DCUTJ6CQCASZ,R11TECZ2LD0OKP,R276HYHWQ5B09O,R2HOVRWP63K3OL"/>
    <x v="60"/>
    <n v="4.0999999999999996"/>
    <n v="210"/>
    <x v="60"/>
    <x v="69"/>
    <x v="1"/>
  </r>
  <r>
    <x v="859"/>
    <x v="845"/>
    <x v="117"/>
    <x v="333"/>
    <x v="256"/>
    <x v="85"/>
    <s v="R36ZW65JOPFS8L,RAEGRKQ26HAKB,R3U1GKVTCQ21OO,RAHRN3DS37LUC,R176NMLL4UKOG4,R1OZH39239I73K,RS9AG75KQ5ZWV,RSG6CEI9TVLPB"/>
    <x v="702"/>
    <n v="3.6"/>
    <n v="4199"/>
    <x v="727"/>
    <x v="811"/>
    <x v="4"/>
  </r>
  <r>
    <x v="533"/>
    <x v="520"/>
    <x v="27"/>
    <x v="154"/>
    <x v="77"/>
    <x v="21"/>
    <s v="R1DSLJ58BW45MG,RZF2IS7TK6MF4,RLAJSE9228SAA,RHZFWFPW57PEH,R5V3SEBXEYTV9,R3QW79LOKH6EDA,R15LLZLNGUHHTJ,R2NS5ZCYJFF5KE"/>
    <x v="310"/>
    <n v="4"/>
    <n v="14403"/>
    <x v="728"/>
    <x v="812"/>
    <x v="0"/>
  </r>
  <r>
    <x v="860"/>
    <x v="846"/>
    <x v="69"/>
    <x v="334"/>
    <x v="43"/>
    <x v="61"/>
    <s v="R1LQVBM4K06W5S,R2JOL8YUJPQPHV,R4GYZF4RHILFG,R1N31UERSTNV5O,R2MUNSVDTDZEWJ,R1KOFVG8EPNCLM,R2COFUCWX7JY7G,RFCY28Q2RJYLY"/>
    <x v="703"/>
    <n v="4"/>
    <n v="11113"/>
    <x v="729"/>
    <x v="813"/>
    <x v="0"/>
  </r>
  <r>
    <x v="861"/>
    <x v="847"/>
    <x v="57"/>
    <x v="335"/>
    <x v="10"/>
    <x v="53"/>
    <s v="R3URKY34C3O6C6,R2SMDSG8MX72UY,RH36PLQFRREG5,R50KZDO2KFBYT,R2XL28KE1P2MKO,R3DA5G1OV59TGX,RSFTU5X4MU4K0,R33V9MXUFMY7S8"/>
    <x v="704"/>
    <n v="4.4000000000000004"/>
    <n v="10773"/>
    <x v="730"/>
    <x v="814"/>
    <x v="1"/>
  </r>
  <r>
    <x v="529"/>
    <x v="517"/>
    <x v="41"/>
    <x v="218"/>
    <x v="8"/>
    <x v="51"/>
    <s v="RO163Q6WRVSZZ,R28DMP1E79OWIH,R2FJI6OH7CFVRL,R1CHL5MG2PHSFJ,R2T11MDTCMZ8IQ,RV544Y0ARIS17,ROHRC9ZCY3ZKI,R28O9QSWHZF2KK"/>
    <x v="382"/>
    <n v="3.9"/>
    <n v="6491"/>
    <x v="394"/>
    <x v="471"/>
    <x v="1"/>
  </r>
  <r>
    <x v="862"/>
    <x v="848"/>
    <x v="55"/>
    <x v="336"/>
    <x v="8"/>
    <x v="67"/>
    <s v="R14SXAZCRPQZNK,RA7ZKRJ46E457,R311BANNTQSXO1,RFEQZHNT7QDV3,R12TLXBNBGY3Y7,R31NPLPBEHHJVO,R1T99LYGHCHHML,RIW7K2PKLTNVA"/>
    <x v="705"/>
    <n v="4.3"/>
    <n v="13944"/>
    <x v="731"/>
    <x v="815"/>
    <x v="1"/>
  </r>
  <r>
    <x v="863"/>
    <x v="849"/>
    <x v="63"/>
    <x v="337"/>
    <x v="257"/>
    <x v="39"/>
    <s v="R2W6BKEVXNT3N,R1W63TB4MX8482,R28EZ6Q89SHMHD,R1D7A93DR9F1F8,R3GZGLWVKTBWY0,R1VY2XWEWPHWWO,R2I50QOEBLLIHS,R2U71462QVBEYX"/>
    <x v="706"/>
    <n v="4.5999999999999996"/>
    <n v="10760"/>
    <x v="732"/>
    <x v="816"/>
    <x v="0"/>
  </r>
  <r>
    <x v="864"/>
    <x v="850"/>
    <x v="72"/>
    <x v="338"/>
    <x v="68"/>
    <x v="26"/>
    <s v="R1JNM12EEHAKDU,R3D30LR1EYBE2P,R30L9O9HJ5UAK7,R3QZUREJQF2YLA,R3MY5QLMJHTG5E,RBTESL54NFQBN,R3S8IJGRFFCKTT,R14K1I1T1JA1QO"/>
    <x v="707"/>
    <n v="4.4000000000000004"/>
    <n v="25996"/>
    <x v="733"/>
    <x v="817"/>
    <x v="0"/>
  </r>
  <r>
    <x v="865"/>
    <x v="851"/>
    <x v="49"/>
    <x v="339"/>
    <x v="258"/>
    <x v="49"/>
    <s v="R26QIZZV7XHNIM,R1GG4OCTVMJ08P,R17YPP58KBZRVP,R2KAS4LGHND8IP,R1R2V16C9M5EE5,R3JFQAZ34O319C,R24Z5Y8NGE1CA4,R3QQUAIJT1HNL4"/>
    <x v="708"/>
    <n v="4.5"/>
    <n v="16146"/>
    <x v="734"/>
    <x v="818"/>
    <x v="0"/>
  </r>
  <r>
    <x v="866"/>
    <x v="852"/>
    <x v="117"/>
    <x v="340"/>
    <x v="259"/>
    <x v="49"/>
    <s v="R113XKB6ZAUQF,R2SOXALV4NB8GQ,RONEN38QVS6OD,R1SSASOUEVFGI9,R3NJ4S4NF2MA16,RCNZVZSXG9YK0,RAN94F4HUX984,R2PCQJOKH6H8MK"/>
    <x v="709"/>
    <n v="3.9"/>
    <n v="8280"/>
    <x v="735"/>
    <x v="819"/>
    <x v="4"/>
  </r>
  <r>
    <x v="66"/>
    <x v="66"/>
    <x v="0"/>
    <x v="42"/>
    <x v="3"/>
    <x v="33"/>
    <s v="R1LG3XV2XYCQQB,RPVNHPEU1HG9F,R1MD4LW015PP00,R5RCZRA2XSJVU,R1TPVT7TXNNW2,R1GYI0Y69RU13,R3S5U7BJ1KTKAU,R3F02OAHFU646V"/>
    <x v="55"/>
    <n v="4.0999999999999996"/>
    <n v="450"/>
    <x v="55"/>
    <x v="64"/>
    <x v="1"/>
  </r>
  <r>
    <x v="867"/>
    <x v="853"/>
    <x v="126"/>
    <x v="135"/>
    <x v="43"/>
    <x v="67"/>
    <s v="RNAHH2L1RS339,R25LKZL3WI5EYS,R1KYR1BYKCW4XR,R1Z2TE2D9DSTWJ,R3D1T07CPJPZ8M,RN0DG3MRTSSP6,RLK0Q8WACYKMY,R2FOHIRKITGEFQ"/>
    <x v="710"/>
    <n v="4.3"/>
    <n v="14237"/>
    <x v="736"/>
    <x v="820"/>
    <x v="0"/>
  </r>
  <r>
    <x v="868"/>
    <x v="854"/>
    <x v="133"/>
    <x v="145"/>
    <x v="38"/>
    <x v="81"/>
    <s v="R1DQD1BRKH1AIO,R3ESPNPFL2XD8Z,RS64CINVRWLQ7,R38X9EM0L2O5AW,R2DB9HD4SGR8PU,R3CRC3DNW750LR,RKS4KUTPX1X5Z,RF9V415MCUOM1"/>
    <x v="711"/>
    <n v="4.5"/>
    <n v="20668"/>
    <x v="737"/>
    <x v="821"/>
    <x v="0"/>
  </r>
  <r>
    <x v="869"/>
    <x v="855"/>
    <x v="93"/>
    <x v="341"/>
    <x v="174"/>
    <x v="26"/>
    <s v="R17OSOGCSZ1TU1,R2V3IDY4X5DO07,R10YPJXXLIT9PF,R2NI83SF805SZB,R2O53KW0B4KLDY,R24235I5D6EXHG,R2ATCM75K287E3,R15Z1PSJ93SSWJ"/>
    <x v="712"/>
    <n v="4.5"/>
    <n v="1674"/>
    <x v="738"/>
    <x v="822"/>
    <x v="1"/>
  </r>
  <r>
    <x v="870"/>
    <x v="856"/>
    <x v="110"/>
    <x v="79"/>
    <x v="163"/>
    <x v="24"/>
    <s v="R268UIIQ8R8LOR,R15VZPEXXYZB7I,R3R1OIOGZG4W4C,R3EQ4KGEQ3TQLL,R2N86U6QNUP5VH,R3E30BZGJ93XEM,R3M5YID5J08Y5T,R3BE5A24UBV6J7"/>
    <x v="713"/>
    <n v="3.6"/>
    <n v="7689"/>
    <x v="739"/>
    <x v="823"/>
    <x v="0"/>
  </r>
  <r>
    <x v="871"/>
    <x v="857"/>
    <x v="83"/>
    <x v="136"/>
    <x v="260"/>
    <x v="12"/>
    <s v="R1OSNR3MGFRFSP,R30DTM6QZ6M7WP,R3S13J4FS6WPSO,RLZ31DCVWX3TE,R1P3GEEP9IQDDU,R37LC3F796EB2F,R96RJS8HIVU9Y,R2RNSF4YBRGI3I"/>
    <x v="714"/>
    <n v="4.0999999999999996"/>
    <n v="5554"/>
    <x v="740"/>
    <x v="824"/>
    <x v="4"/>
  </r>
  <r>
    <x v="69"/>
    <x v="69"/>
    <x v="0"/>
    <x v="9"/>
    <x v="11"/>
    <x v="12"/>
    <s v="R1BC08IFG4REKS,R1FJKIHIO54SOW,R3JR48W2CI480,R3JH7SHSXDT1GT,R35QWAY83WL8H6,R25N2U90N2A5AS,R19AK3DT3JOE82,R210WJI15JCSRE"/>
    <x v="58"/>
    <n v="4.3"/>
    <n v="20053"/>
    <x v="58"/>
    <x v="67"/>
    <x v="1"/>
  </r>
  <r>
    <x v="872"/>
    <x v="858"/>
    <x v="81"/>
    <x v="242"/>
    <x v="261"/>
    <x v="26"/>
    <s v="R3163MRJDEJMN7,RSQGCR6V7H766,R39PS8UO1CZS2D,R2G3S1O4BOU5BM,R2OKTDJ57O6M8M,R2Y0AL3630YZ03,R3PUTU32IYSOX0,R1NV8Q97WIK4LE"/>
    <x v="715"/>
    <n v="3.8"/>
    <n v="3344"/>
    <x v="741"/>
    <x v="825"/>
    <x v="1"/>
  </r>
  <r>
    <x v="873"/>
    <x v="859"/>
    <x v="134"/>
    <x v="45"/>
    <x v="262"/>
    <x v="56"/>
    <s v="R2BT60BZIDC986,R17KDJGM0QOT3P,R2U9CP6B4FEVBN,RJ29G3M313IFR"/>
    <x v="716"/>
    <n v="4.5999999999999996"/>
    <n v="2886"/>
    <x v="742"/>
    <x v="826"/>
    <x v="2"/>
  </r>
  <r>
    <x v="874"/>
    <x v="860"/>
    <x v="24"/>
    <x v="302"/>
    <x v="263"/>
    <x v="23"/>
    <s v="R69FUCBNGBRX1,R8VZ569JVM3CS"/>
    <x v="717"/>
    <n v="4.0999999999999996"/>
    <n v="98250"/>
    <x v="743"/>
    <x v="827"/>
    <x v="0"/>
  </r>
  <r>
    <x v="875"/>
    <x v="861"/>
    <x v="47"/>
    <x v="342"/>
    <x v="264"/>
    <x v="27"/>
    <s v="RLHRP9RFNLBWY,R2C5QG39XNO5MS,R18G29NPVIGLWJ,RX6C2AZO7L6A3,R17FIVZES7T2LX,R2KKPSW7W1WW38,R322DDJFFCLA2H,RHR04GI4R2ULD"/>
    <x v="718"/>
    <n v="4"/>
    <n v="75"/>
    <x v="744"/>
    <x v="828"/>
    <x v="0"/>
  </r>
  <r>
    <x v="70"/>
    <x v="70"/>
    <x v="0"/>
    <x v="12"/>
    <x v="12"/>
    <x v="4"/>
    <s v="RDFETF8YFDP96,R3604ERFM30Q4D,R1CB3GDRVBHAIG,R29H4558OA57RW,R2C4V03DG7EDWE,R20CNK6VJGER17,RXZLH38FGBU9K,R3E6TE6HH92GC3"/>
    <x v="59"/>
    <n v="4.5"/>
    <n v="149"/>
    <x v="59"/>
    <x v="68"/>
    <x v="1"/>
  </r>
  <r>
    <x v="876"/>
    <x v="862"/>
    <x v="110"/>
    <x v="343"/>
    <x v="265"/>
    <x v="8"/>
    <s v="R1TJKL76C0W8AT,RI1F2WGK4HN7I,RC05PR7RHAM9E,R1LKX7E6XKVV27,R2FOPD4PXWCP5N,R2URWEN1QK21IU,R37JHQEP9ROA6N,R3DE3ZEHY39HOR"/>
    <x v="719"/>
    <n v="4.3"/>
    <n v="2585"/>
    <x v="745"/>
    <x v="829"/>
    <x v="0"/>
  </r>
  <r>
    <x v="877"/>
    <x v="863"/>
    <x v="31"/>
    <x v="17"/>
    <x v="49"/>
    <x v="72"/>
    <s v="R3GUXZHJQIMMGG,R27GLD21LM330R,R1QKCIUA11Q764,R1H8WXNDG50VLO,R3UCW7IYN6BWZ3,R5ADY24AITSUM,R9FF9TS3M8P92,R20I0S1U3RR780"/>
    <x v="720"/>
    <n v="4"/>
    <n v="5072"/>
    <x v="746"/>
    <x v="830"/>
    <x v="0"/>
  </r>
  <r>
    <x v="878"/>
    <x v="864"/>
    <x v="135"/>
    <x v="14"/>
    <x v="22"/>
    <x v="30"/>
    <s v="R3L1T1SL8IC3UH,R250EC6F25GMQ2,R394W20XOQRZP5,R2QGR6SJBD2P9Z,R186IO80N0J27F,R87MN20OCTGUO,R371GCMZMTM6ZS,R2ELNQ06PADW2K"/>
    <x v="721"/>
    <n v="4.5"/>
    <n v="5985"/>
    <x v="747"/>
    <x v="831"/>
    <x v="1"/>
  </r>
  <r>
    <x v="73"/>
    <x v="73"/>
    <x v="0"/>
    <x v="46"/>
    <x v="6"/>
    <x v="36"/>
    <s v="R2VUNGNI96EEJ7,R2JGNI2T5LVFRQ,R9ISXRV6DA0OY,RZFW11UFTCBVH,R1WGHB13Q2OLYA,R11ETJ640KDIRW,R2IA54QBAYAGND,R23Y3AD6E6GE9N"/>
    <x v="61"/>
    <n v="4"/>
    <n v="7732"/>
    <x v="61"/>
    <x v="71"/>
    <x v="1"/>
  </r>
  <r>
    <x v="879"/>
    <x v="865"/>
    <x v="136"/>
    <x v="36"/>
    <x v="243"/>
    <x v="26"/>
    <s v="R1XLI27TRADFPX,R7BJF3442UAD5,R3G24OOLVH7NPF,R12IKB9O73E02,R2ACTXOL3JK11B,R1TI7GK9XO06OA,R1AP03CT7J9XZY,R1DYZ7SHA1FWJ0"/>
    <x v="722"/>
    <n v="4.5"/>
    <n v="9427"/>
    <x v="748"/>
    <x v="832"/>
    <x v="1"/>
  </r>
  <r>
    <x v="74"/>
    <x v="74"/>
    <x v="0"/>
    <x v="0"/>
    <x v="8"/>
    <x v="13"/>
    <s v="RMEKYV7XWTWKV,R1PYVXH6MGUQLU,R3FUT08S34HBHW,R2X57Q7030Q9DG,REPXGC5R2LG85,R399JBQZ8JKDKC,R1N2RQSGT02EZJ,R1NGVE16U4ZUIR"/>
    <x v="62"/>
    <n v="4.0999999999999996"/>
    <n v="1780"/>
    <x v="62"/>
    <x v="72"/>
    <x v="1"/>
  </r>
  <r>
    <x v="880"/>
    <x v="866"/>
    <x v="63"/>
    <x v="23"/>
    <x v="11"/>
    <x v="81"/>
    <s v="R1YFWBTKE811UK,R7JA1V7MRECMB,R21GDLJZA5TI9W,R1O4EEFOQBZ0JO,R15B7E5SEJPSZC,R197ZA6SKUG991,R3ND0LPTOXRICR,R2NAFIJTOX2QVU"/>
    <x v="723"/>
    <n v="4.3"/>
    <n v="2301"/>
    <x v="749"/>
    <x v="833"/>
    <x v="1"/>
  </r>
  <r>
    <x v="881"/>
    <x v="867"/>
    <x v="137"/>
    <x v="120"/>
    <x v="266"/>
    <x v="61"/>
    <s v="R367C8BV6Z0S2R,R9M1ZHBVREOSZ,R1B2QSKDQHE9QB,R1Q0759SBMZ8Q0,R3TSRA5SXC5XJ9,R31U43BO6CMP8K,RICP1UJVB4PBJ,R1T3MQ9K7LNI8D"/>
    <x v="724"/>
    <n v="4.0999999999999996"/>
    <n v="2535"/>
    <x v="750"/>
    <x v="834"/>
    <x v="0"/>
  </r>
  <r>
    <x v="882"/>
    <x v="868"/>
    <x v="84"/>
    <x v="0"/>
    <x v="38"/>
    <x v="25"/>
    <s v="R2I07NZ3TO67ZS,R1TFPBGO0PT14P,R7XWY4BKE5UP3,R2O91G56I5D5YG,R2AXSATZZSSY51,R1V45KR4JDINGH,R28IIWM1MJ40FD,R1T583O5CK7Y4T"/>
    <x v="725"/>
    <n v="4"/>
    <n v="691"/>
    <x v="751"/>
    <x v="835"/>
    <x v="0"/>
  </r>
  <r>
    <x v="883"/>
    <x v="869"/>
    <x v="47"/>
    <x v="7"/>
    <x v="49"/>
    <x v="33"/>
    <s v="R2HI3320WX2KM4,R10IFN992C8DZK,RCUB5N7M7W4XM,R3PSGENDBUUIVP,RJ60KRLZG27ON,RV54JVI6BCMEA,R1FU3HL7CR7VVB,R23MCK9MV2XQ7W"/>
    <x v="726"/>
    <n v="4.0999999999999996"/>
    <n v="2740"/>
    <x v="752"/>
    <x v="836"/>
    <x v="0"/>
  </r>
  <r>
    <x v="75"/>
    <x v="75"/>
    <x v="0"/>
    <x v="1"/>
    <x v="6"/>
    <x v="13"/>
    <s v="R37D7HJR4MR520,RPXR67LNCQALE,R1K9WE1GDB2PP0,R34PZ2AX727RPD,R2HALNEM14EW7P,R3D6EV6X38WU4Q,R2NCR8UX28VRH4,R3PTXRLR7MPN25"/>
    <x v="63"/>
    <n v="4.0999999999999996"/>
    <n v="602"/>
    <x v="63"/>
    <x v="73"/>
    <x v="1"/>
  </r>
  <r>
    <x v="884"/>
    <x v="870"/>
    <x v="45"/>
    <x v="266"/>
    <x v="267"/>
    <x v="41"/>
    <s v="R27KFK4I73JLFE,R8V781K3EEXOA,R1MJD5E998G25Q,RNPXYD8APOUDV,R1C5WKDF78NSE7,R1T6TU1EH6B8FD,RATCMF628XERW,R1ICHIF70ULN6O"/>
    <x v="727"/>
    <n v="4.4000000000000004"/>
    <n v="3482"/>
    <x v="753"/>
    <x v="837"/>
    <x v="0"/>
  </r>
  <r>
    <x v="76"/>
    <x v="76"/>
    <x v="0"/>
    <x v="21"/>
    <x v="4"/>
    <x v="10"/>
    <s v="R8QBCR9MM1LGY,R3VN8XDH215N7I,R341EQRY87EZP,R3HHTVIHY2U1FO,RNA87JCGRTQJU,RZ12R7OYYP0KX,R2GZZ3WYE0JJYA,RHE3HXKSONROE"/>
    <x v="64"/>
    <n v="4"/>
    <n v="1423"/>
    <x v="64"/>
    <x v="74"/>
    <x v="1"/>
  </r>
  <r>
    <x v="885"/>
    <x v="871"/>
    <x v="138"/>
    <x v="293"/>
    <x v="201"/>
    <x v="79"/>
    <s v="R1QL22IXTM3HYM,R2BCCQQCMW4X56,R8MW9P91PIMJ3,R1IR8LR4A6GBLG,RO0DFX54L3NCC,R1KTHYCCXHUBFI,R19DP6TCU06P4W,R30Y585J7G8SHZ"/>
    <x v="728"/>
    <n v="4.0999999999999996"/>
    <n v="6199"/>
    <x v="754"/>
    <x v="838"/>
    <x v="1"/>
  </r>
  <r>
    <x v="886"/>
    <x v="872"/>
    <x v="47"/>
    <x v="25"/>
    <x v="20"/>
    <x v="10"/>
    <s v="R2QMH49QWXWXD5,RZE6PGLAOZVVT,R1PHM7L7T8WXRZ,RL0X3ZRIGX4DE,R1XNTF1614VIVX,R32J5M2PXSRPZ9,R3BK8L5F69OOGH,R2QI0ODM6RBGCL"/>
    <x v="729"/>
    <n v="4.4000000000000004"/>
    <n v="1667"/>
    <x v="755"/>
    <x v="839"/>
    <x v="0"/>
  </r>
  <r>
    <x v="887"/>
    <x v="873"/>
    <x v="121"/>
    <x v="176"/>
    <x v="135"/>
    <x v="63"/>
    <s v="R3TXEYX89U440E,R3IK34WOY8BHL6,R3QGSGJ6K6D8R9,R2G3VN5XLQYOVV,R1N6IARF74XEVV,R37LARJ1BGF0R1,R156J5Q0HIXPHD,R2QGF4PD8AJCSS"/>
    <x v="730"/>
    <n v="4.3"/>
    <n v="4723"/>
    <x v="756"/>
    <x v="840"/>
    <x v="0"/>
  </r>
  <r>
    <x v="888"/>
    <x v="874"/>
    <x v="90"/>
    <x v="14"/>
    <x v="6"/>
    <x v="8"/>
    <s v="R29R1TCYOAWFAX,RIIZL921VLEN2,R3H6WPGK1I39B6,R2QHCEASALRHYF,RQ1YOGR9ENQ0S,R218PBX172UQIP,RRQXXW3ICBFQF,ROR9XQ354KNW2"/>
    <x v="731"/>
    <n v="4.2"/>
    <n v="22860"/>
    <x v="757"/>
    <x v="841"/>
    <x v="1"/>
  </r>
  <r>
    <x v="889"/>
    <x v="875"/>
    <x v="81"/>
    <x v="242"/>
    <x v="261"/>
    <x v="26"/>
    <s v="R1NAJ7CT76Z9SF,R17L9205IYOD,R2GAKH6NBQPCFV,R12VH0YMA85Z6G,R241P9DGAUL3DX,R3GYBSPX62MJ3L,R2YP7C5YQJME2G,R2HJ98L0OHC1I4"/>
    <x v="732"/>
    <n v="3.6"/>
    <n v="13572"/>
    <x v="758"/>
    <x v="842"/>
    <x v="1"/>
  </r>
  <r>
    <x v="890"/>
    <x v="876"/>
    <x v="59"/>
    <x v="44"/>
    <x v="268"/>
    <x v="37"/>
    <s v="R1UJCPI3A1IO62,R2PYJXSSG9BFTD,R16SXX1OBUEAMB,R4TFLMVQ5UVRJ,R8DMW17GQ6AOQ,R2Z1QU2RURR98B,R1FYTHP32JRK5P,RY5MNH5OG5MSW"/>
    <x v="733"/>
    <n v="4.2"/>
    <n v="16182"/>
    <x v="759"/>
    <x v="843"/>
    <x v="0"/>
  </r>
  <r>
    <x v="891"/>
    <x v="877"/>
    <x v="71"/>
    <x v="33"/>
    <x v="145"/>
    <x v="20"/>
    <s v="RLXE2MCKLCYMB,R39DFUZXNDFQ4,R30U7W2G83AI48,R2XV70VLS1FAG4,R2J9MLKK77OS34,R26A2586S9NYG2,R3MYYL9O8BO3GS,R1MGSYIMCSNMTO"/>
    <x v="734"/>
    <n v="4.2"/>
    <n v="2908"/>
    <x v="760"/>
    <x v="844"/>
    <x v="0"/>
  </r>
  <r>
    <x v="78"/>
    <x v="78"/>
    <x v="0"/>
    <x v="27"/>
    <x v="6"/>
    <x v="30"/>
    <s v="R2LX1M52C4KNJA,R2BXIXVBJUUUEC,R19EYLO6N0AKLG,R2PGJZAQVR5XQE,R20A9E5E100YPR,RTSX75DFGY3VC,R1WGYKGMT7EHPY,R1ZXKR6UFH5VNW"/>
    <x v="66"/>
    <n v="3.9"/>
    <n v="536"/>
    <x v="66"/>
    <x v="76"/>
    <x v="1"/>
  </r>
  <r>
    <x v="892"/>
    <x v="878"/>
    <x v="45"/>
    <x v="59"/>
    <x v="38"/>
    <x v="35"/>
    <s v="RK1D5GNVFWW81,R1J8O3B5JA0UAZ,R2MSW0Q2BS0Y0P,RSN8DME4CMZOS,R2FWC32CELK3AN,R1S08DNN0E78R7,R1ASEJB3TZPPVG,R1X9I04FF3QE0A"/>
    <x v="735"/>
    <n v="4.2"/>
    <n v="2375"/>
    <x v="761"/>
    <x v="845"/>
    <x v="0"/>
  </r>
  <r>
    <x v="893"/>
    <x v="879"/>
    <x v="93"/>
    <x v="218"/>
    <x v="229"/>
    <x v="26"/>
    <s v="RSVV6T480YK7W,R22DHM4LC4189N,RS51GZQV4URIF,R3KIJ4STUFAA1,R3VBGTOFWPE9OQ,R34NVGOBJPJX6D,R20XKKJEEML1C9,R8EZGLNJWYUI0"/>
    <x v="736"/>
    <n v="4.5"/>
    <n v="4951"/>
    <x v="762"/>
    <x v="846"/>
    <x v="1"/>
  </r>
  <r>
    <x v="894"/>
    <x v="880"/>
    <x v="121"/>
    <x v="164"/>
    <x v="163"/>
    <x v="48"/>
    <s v="R3I9XKM92J6MPP,R3LL7D9XJ1KM17,RYLP8P4MU9IXE,R33MZE2UWBBE68,R1R07DE8BH5DW4,RR4IXFU8KX870,R32JIC0LIX3QC8,R33RK3EZHCIJ1U"/>
    <x v="737"/>
    <n v="4.3"/>
    <n v="408"/>
    <x v="763"/>
    <x v="847"/>
    <x v="0"/>
  </r>
  <r>
    <x v="895"/>
    <x v="881"/>
    <x v="138"/>
    <x v="344"/>
    <x v="269"/>
    <x v="26"/>
    <s v="R2CZ99K13VTGRS,R34J3428JVACPO,R2F41WQEBTUTFF,RD1MU2VG6M6UQ,R1SIJVA8560EVD,R21LU3V1GD14WH,R2F33G5FCPMU0I,R3BJSYU0KEIL4K"/>
    <x v="738"/>
    <n v="4.2"/>
    <n v="1926"/>
    <x v="764"/>
    <x v="848"/>
    <x v="1"/>
  </r>
  <r>
    <x v="896"/>
    <x v="882"/>
    <x v="139"/>
    <x v="105"/>
    <x v="183"/>
    <x v="26"/>
    <s v="R1KPESOANRAUT2,R2765UCQGUXR8Z,R1MIY4MLC7OEMH,R13HF7067D65NX,R2GFTD22MUWJXJ,R22XIU2YN41JLY,R3Q3101C0DYUP7,R3V7O33VH25ONB"/>
    <x v="739"/>
    <n v="4.0999999999999996"/>
    <n v="4798"/>
    <x v="765"/>
    <x v="849"/>
    <x v="1"/>
  </r>
  <r>
    <x v="897"/>
    <x v="883"/>
    <x v="140"/>
    <x v="1"/>
    <x v="10"/>
    <x v="43"/>
    <s v="R15FTQ3OTL54HG,R5WNQOBU27J2R,R30NWHS9ZD2AZJ,R3MZE0LEVB688M,R8HUCZYM2F8UJ,R3NK0HFG8JUGIP,R3MEDM094JOZHW,R8TG7TKO28ONS"/>
    <x v="740"/>
    <n v="4.0999999999999996"/>
    <n v="7333"/>
    <x v="766"/>
    <x v="850"/>
    <x v="1"/>
  </r>
  <r>
    <x v="544"/>
    <x v="531"/>
    <x v="30"/>
    <x v="166"/>
    <x v="46"/>
    <x v="10"/>
    <s v="R2MI4KSWYUEMDR,R2MNYKDL2UII1M,R2C6TUBM6IVLB0,R3VJF3LZ7XK3WV,R351DYT9RZYVC0,R2127U989S6ZZU,R29GQ8L9MVSU6H,R2H35ITTKGQLBH"/>
    <x v="392"/>
    <n v="4.5999999999999996"/>
    <n v="245"/>
    <x v="404"/>
    <x v="485"/>
    <x v="0"/>
  </r>
  <r>
    <x v="898"/>
    <x v="884"/>
    <x v="124"/>
    <x v="345"/>
    <x v="270"/>
    <x v="14"/>
    <s v="R323N508KO5VMR,R1C2X37S59TO4B,R25UIJAM26JMGL,R3B7Y8E7QNUYOP,R1PH3YZVBU4KKT,R2WLFM05B2CXXU,R3DCHC8ODVBGAP,R36UJ8EW67NBJ8"/>
    <x v="741"/>
    <n v="3.8"/>
    <n v="3652"/>
    <x v="767"/>
    <x v="851"/>
    <x v="4"/>
  </r>
  <r>
    <x v="899"/>
    <x v="885"/>
    <x v="107"/>
    <x v="346"/>
    <x v="271"/>
    <x v="18"/>
    <s v="R2ZRD154AT00TN,R3L76N34IVRAX6,R12UEJEYKOVC8X,R3GAOZKSESNEO4,R2DFA3EK07XPQO,R11GWINZ2PW06X,R19LZZQS4ZQGQ6,R2SH0PV3XYF4NG"/>
    <x v="742"/>
    <n v="4.3"/>
    <n v="2515"/>
    <x v="768"/>
    <x v="852"/>
    <x v="4"/>
  </r>
  <r>
    <x v="84"/>
    <x v="84"/>
    <x v="0"/>
    <x v="50"/>
    <x v="49"/>
    <x v="43"/>
    <s v="R10365HEDURWI9,R5RP542IMC4OI,RX2HFWXTTQDTS,R2636VYPMOZV9,RW2Z2YM3K8UV5,RVNGA0FEAXYHI,R2K7MABWMAQE26,R33YS4PO3JWU23"/>
    <x v="70"/>
    <n v="4.2"/>
    <n v="10576"/>
    <x v="70"/>
    <x v="81"/>
    <x v="0"/>
  </r>
  <r>
    <x v="900"/>
    <x v="886"/>
    <x v="44"/>
    <x v="63"/>
    <x v="253"/>
    <x v="6"/>
    <s v="RHINAF5XZTNSB,R2MV5SCZODNS7N,R29OYK770YQY7B,R2Z7DBSSRDF206,R2OXL4LSDBE7OC,R26JU6NE3CKF6P,R1G19TM00P58C,R1BI8J8CW8LH64"/>
    <x v="743"/>
    <n v="4.2"/>
    <n v="4959"/>
    <x v="769"/>
    <x v="853"/>
    <x v="0"/>
  </r>
  <r>
    <x v="901"/>
    <x v="887"/>
    <x v="51"/>
    <x v="347"/>
    <x v="228"/>
    <x v="84"/>
    <s v="R1RXFMVZ8EKN3Q,R2YX4PL3F59OHC,RUDJ9ISAQDD3B,R308RAFFO7RANL,R2AV85XOQ7KR6O,R1ZFK8N1J8X6BY,R18VD7VF8AEMCV,R35JPXHI3F33IB"/>
    <x v="744"/>
    <n v="4.4000000000000004"/>
    <n v="2111"/>
    <x v="770"/>
    <x v="854"/>
    <x v="1"/>
  </r>
  <r>
    <x v="902"/>
    <x v="888"/>
    <x v="46"/>
    <x v="7"/>
    <x v="36"/>
    <x v="0"/>
    <s v="RXZ81N4MLYOJV,RSP3LVQQTLFHS,R2UXGNDYUTV459,R28D154XP60HC3,R2JGEMVYSCKSMJ,RTYO6OF7GIUIT,R1VM0YRY453I9F,R380AS2WJQL3HN"/>
    <x v="745"/>
    <n v="3.9"/>
    <n v="1462"/>
    <x v="771"/>
    <x v="855"/>
    <x v="0"/>
  </r>
  <r>
    <x v="903"/>
    <x v="889"/>
    <x v="141"/>
    <x v="348"/>
    <x v="272"/>
    <x v="16"/>
    <s v="R2WGS6Q7F9F4Y5,R1VS2WU12H9Z2C,RMPKJJKZC848Y,R4AMYK7Z8U971,R2RU2H3FY7R8JW,R2BQB4B9QNZ12P,R1B7GP3CDJYWX3,R1XRDM19EARF9P"/>
    <x v="746"/>
    <n v="4"/>
    <n v="323"/>
    <x v="772"/>
    <x v="856"/>
    <x v="3"/>
  </r>
  <r>
    <x v="904"/>
    <x v="890"/>
    <x v="39"/>
    <x v="61"/>
    <x v="214"/>
    <x v="46"/>
    <s v="R1ENIO169KEJPW,R1V9WVGGU6G0SZ,R1CS1EB6REPXU6,R124CFJ8HVQXQW,R2UUTWT22U0UM4,R1NKNVVZBRBSKX,RIZ4B3XEDA5K2,R2N30KA75TRVCA"/>
    <x v="747"/>
    <n v="4.2"/>
    <n v="91188"/>
    <x v="773"/>
    <x v="857"/>
    <x v="0"/>
  </r>
  <r>
    <x v="905"/>
    <x v="891"/>
    <x v="89"/>
    <x v="34"/>
    <x v="20"/>
    <x v="13"/>
    <s v="R1PUDD2V2KQP06,R1LRN5EFJ0Y717,R1S7Q7UW9FO9LY,R3J9HR69Y4XKV5,RQ6P92L8AVQVW,R3L08DWQKGHDK7,R2EUWEVREWQ4SL,R1POJ3SHK8MNS0"/>
    <x v="748"/>
    <n v="3.7"/>
    <n v="418"/>
    <x v="774"/>
    <x v="858"/>
    <x v="0"/>
  </r>
  <r>
    <x v="556"/>
    <x v="542"/>
    <x v="35"/>
    <x v="213"/>
    <x v="155"/>
    <x v="11"/>
    <s v="R1HOV97NOJFX4W,R3BIRU7WH404ND,RAU26U2KP1OQH,R15BZZ2VBVMJ4V,R29G5QZ1EZB3KF,R3UFXXP9B7DVUJ,R1RVSNGA4SCXX4,R2HT0UTCAOMW1J"/>
    <x v="401"/>
    <n v="4.5"/>
    <n v="1526"/>
    <x v="413"/>
    <x v="494"/>
    <x v="4"/>
  </r>
  <r>
    <x v="88"/>
    <x v="88"/>
    <x v="0"/>
    <x v="1"/>
    <x v="8"/>
    <x v="27"/>
    <s v="R14ZOPYFHOYYRQ,R1GQH74NUCJZZ7,R1BNWIYBRSI1Z6,R347KU67LE6JEH,RMGA8IGV2WQDX,R2782FIPC5T4KM,R220M468LVHIE1,RA1PNAU355MLG"/>
    <x v="71"/>
    <n v="4.5"/>
    <n v="127"/>
    <x v="71"/>
    <x v="85"/>
    <x v="1"/>
  </r>
  <r>
    <x v="90"/>
    <x v="90"/>
    <x v="1"/>
    <x v="54"/>
    <x v="53"/>
    <x v="46"/>
    <s v="R3AZDEK3MQA3RA,RXF3HCCBWV0VB,R6CVYFDUXBS36,R1QMN1WQJIWAB7,R2MOVGGWRV4ZPE,R2Z00XYFTN4T2Y,R294UWCBOTKD8H,R3NPDCAH895UHB"/>
    <x v="72"/>
    <n v="3.6"/>
    <n v="10134"/>
    <x v="72"/>
    <x v="87"/>
    <x v="1"/>
  </r>
  <r>
    <x v="906"/>
    <x v="892"/>
    <x v="81"/>
    <x v="349"/>
    <x v="8"/>
    <x v="20"/>
    <s v="RTNU6RMF947TL,R2EDFUKTI01DH4,R2DXZK9Y1QZKSU,R1X0SKU3MLH5BS,R3RR7IUQGDTSNR,R2Z407G3IUP73E,R2JFEOGWTTUVMM,R3F3YRVOF923CK"/>
    <x v="749"/>
    <n v="4.3"/>
    <n v="1552"/>
    <x v="775"/>
    <x v="859"/>
    <x v="1"/>
  </r>
  <r>
    <x v="907"/>
    <x v="893"/>
    <x v="89"/>
    <x v="72"/>
    <x v="43"/>
    <x v="8"/>
    <s v="R2NQLS6I62ASDV,RIT3TAH74G3JM,R3V03S1XKJWJ4F,RTNPJ485GGG0B,R37FLGM56SKQDQ,R3LPNHIQDOG8J9,R13ZLVXBTCNIUC,R1CEC872UPQJTP"/>
    <x v="750"/>
    <n v="4.0999999999999996"/>
    <n v="25262"/>
    <x v="776"/>
    <x v="860"/>
    <x v="0"/>
  </r>
  <r>
    <x v="908"/>
    <x v="894"/>
    <x v="142"/>
    <x v="37"/>
    <x v="273"/>
    <x v="61"/>
    <s v="RVSI68M0EPAVZ,ROQNJTEGAA7VN,R1YNME95M4J2H7,R17RLWB0UMGULZ,R3N9JK1RH8STLG,R30Y52H4BDOPGE,R2VJ4LI8OPJ6TJ,R9N6QZH6MI5P4"/>
    <x v="751"/>
    <n v="3.9"/>
    <n v="123365"/>
    <x v="777"/>
    <x v="861"/>
    <x v="0"/>
  </r>
  <r>
    <x v="909"/>
    <x v="895"/>
    <x v="143"/>
    <x v="33"/>
    <x v="274"/>
    <x v="56"/>
    <s v="R2PFPVD7QTRJC6,RI7CEYXWJ4WUJ,R26D8KBCMOE84W,R19IYA3EBVQNHL,R28KN014376DH8,R2MRD2AYGLWP61,RXV0W64L9ITU1,R1VBNBY9DR8FJ9"/>
    <x v="752"/>
    <n v="3.6"/>
    <n v="13300"/>
    <x v="778"/>
    <x v="862"/>
    <x v="0"/>
  </r>
  <r>
    <x v="910"/>
    <x v="896"/>
    <x v="144"/>
    <x v="33"/>
    <x v="199"/>
    <x v="54"/>
    <s v="R35ER803GJHN21,R28J7FISAIMQI1,R1Y9J4QQ06U3WN,R1Q08JSHK5T03E,RTTCI4WPA20T0,R1PC85VCE15LM6,R3AIUHXWWU3Y64,R2UO2UH9UCUYJ0"/>
    <x v="753"/>
    <n v="4"/>
    <n v="18543"/>
    <x v="779"/>
    <x v="863"/>
    <x v="0"/>
  </r>
  <r>
    <x v="911"/>
    <x v="897"/>
    <x v="145"/>
    <x v="239"/>
    <x v="8"/>
    <x v="34"/>
    <s v="R3C4MJ8AHKD85X,R37VBDPMWP0C2Q,RW0LXEHCN4GNH,R15XRU3CK9QJH5,R3249U1QZNGT1F,R2YWR1DW9SZNN2,R3LUVGT7CIHP3C,R71B6O4PJPF1A"/>
    <x v="754"/>
    <n v="4.0999999999999996"/>
    <n v="3578"/>
    <x v="780"/>
    <x v="864"/>
    <x v="1"/>
  </r>
  <r>
    <x v="912"/>
    <x v="898"/>
    <x v="146"/>
    <x v="1"/>
    <x v="20"/>
    <x v="2"/>
    <s v="R3RYMJ2WU0SE6K,R227GDWBCUSPRB,R286TLT09XAP0T,RIM7DE0ZQWVZC,R25KRHUD4YX0FP,R213I1AK7MT44H,R7MF48JTCLE3I,R35SELFZYYMUZP"/>
    <x v="755"/>
    <n v="3.7"/>
    <n v="2031"/>
    <x v="781"/>
    <x v="865"/>
    <x v="0"/>
  </r>
  <r>
    <x v="913"/>
    <x v="899"/>
    <x v="146"/>
    <x v="350"/>
    <x v="6"/>
    <x v="19"/>
    <s v="R2EGEMPWBI2FRM,RVKAO44KF8EF2,RI96NGZIWTIRY,R3P7QO38TZ591S,R1S48QX02VP0F8,RHPAZK9629WGB,R2FCIF9RYZF42Z,R1PDWR0TBE0Y7C"/>
    <x v="756"/>
    <n v="3.9"/>
    <n v="44994"/>
    <x v="782"/>
    <x v="866"/>
    <x v="1"/>
  </r>
  <r>
    <x v="914"/>
    <x v="900"/>
    <x v="147"/>
    <x v="1"/>
    <x v="141"/>
    <x v="13"/>
    <s v="R284SZGRNQQXYS,R3O2GOW05S3YSF,R28FXK3KNQP51T,R10HDAKYPSY8DY,RRHPL4BMSGAYI,R36VHNVQVB9LZQ,RM8OH7G4FEYF2,R281F6NM4QUQ2K"/>
    <x v="757"/>
    <n v="4.0999999999999996"/>
    <n v="270563"/>
    <x v="783"/>
    <x v="867"/>
    <x v="1"/>
  </r>
  <r>
    <x v="915"/>
    <x v="901"/>
    <x v="142"/>
    <x v="81"/>
    <x v="273"/>
    <x v="54"/>
    <s v="R3QP7PGD3SMG5I,R3ANC3TLK8732Y,RE9NKZ6CH2C3S,R2KGRD3G11ZE61,R38DXL79EKGXCA,R3MFG4MODO6DW6,R1X00FRQGJ1J7M,R1SX47T0QOY50H"/>
    <x v="758"/>
    <n v="3.9"/>
    <n v="31783"/>
    <x v="784"/>
    <x v="868"/>
    <x v="0"/>
  </r>
  <r>
    <x v="916"/>
    <x v="902"/>
    <x v="143"/>
    <x v="92"/>
    <x v="275"/>
    <x v="79"/>
    <s v="R2556DFD2ZXACT,RT20S82LT3HZF,R5PBZ2AGECCNG,R1XSSAS2EQFOVQ,R2HJ4MWS6TL6WQ,RVBQL14APCWFY,R2WCBDYBF6XI7R,R9MK42KRU62FP"/>
    <x v="759"/>
    <n v="3.9"/>
    <n v="2602"/>
    <x v="785"/>
    <x v="869"/>
    <x v="0"/>
  </r>
  <r>
    <x v="917"/>
    <x v="903"/>
    <x v="142"/>
    <x v="81"/>
    <x v="276"/>
    <x v="61"/>
    <s v="R2HZ5T2XT2798Y,R28I6WAWTMIYM4,R3EU822EF5KFY,RAKJKLDU074QU,RS7UBBKWLI55Z,R27KBQUHQTGHED,R3F2RL6ZJQTR56,RZF02EKCFFWGK"/>
    <x v="760"/>
    <n v="3.9"/>
    <n v="63350"/>
    <x v="786"/>
    <x v="870"/>
    <x v="0"/>
  </r>
  <r>
    <x v="918"/>
    <x v="904"/>
    <x v="148"/>
    <x v="79"/>
    <x v="277"/>
    <x v="41"/>
    <s v="RRHMKA6B4XPL7,RY4GOMU0VCJ6I,R2UUJP85K7YKSM,ROS8J8LJM2XVI,RAIDTB825PVVB,R3OQN6ALK8PU16,R2UQJ0K34UMKUX,R3G0MU15OGGN78"/>
    <x v="761"/>
    <n v="3.8"/>
    <n v="54032"/>
    <x v="787"/>
    <x v="871"/>
    <x v="0"/>
  </r>
  <r>
    <x v="919"/>
    <x v="905"/>
    <x v="142"/>
    <x v="351"/>
    <x v="278"/>
    <x v="47"/>
    <s v="R2OV4KZZ6XRELD,R2NCVAGOIOJ3T9,R3IT25FXKUMTLG,R11NV4VR04QD1Q,R23TFS98AJGVBP,RLO8C2QNQ5TH,R15DH1CRJ7FWKD,R35TV0FXFCYQ7I"/>
    <x v="762"/>
    <n v="3.8"/>
    <n v="15592"/>
    <x v="788"/>
    <x v="872"/>
    <x v="0"/>
  </r>
  <r>
    <x v="920"/>
    <x v="906"/>
    <x v="145"/>
    <x v="7"/>
    <x v="8"/>
    <x v="8"/>
    <s v="R2MP2RC761IOHP,R2ZSKNB3CB2RWC,R35EVJOKZHKDLL,R2HBA84L1S9KKW,RDWMFBKOBMYGY,R2Z9AE3YXBSR2C,R30A4W4FNOBF2H,R3MS03C3MG2C7C"/>
    <x v="763"/>
    <n v="4.0999999999999996"/>
    <n v="4859"/>
    <x v="789"/>
    <x v="873"/>
    <x v="1"/>
  </r>
  <r>
    <x v="921"/>
    <x v="907"/>
    <x v="144"/>
    <x v="352"/>
    <x v="204"/>
    <x v="68"/>
    <s v="R7PI4N37TBENX,R3I2QVDWKPGC9X,R2LQQ6C82WI6BM,R3FO563J6UPF3T,R24CIFW4SYVOYS,RU9KVASNZ0OC3,R1OQURWFW1ZVPV,R2CKGXKYTAVL1F"/>
    <x v="764"/>
    <n v="4.0999999999999996"/>
    <n v="14120"/>
    <x v="790"/>
    <x v="874"/>
    <x v="0"/>
  </r>
  <r>
    <x v="922"/>
    <x v="908"/>
    <x v="149"/>
    <x v="14"/>
    <x v="6"/>
    <x v="8"/>
    <s v="RC4P64ZDVMZCM,R36FWR9CD7IDB9,RZIKHTHHFH1HV,R1TGDKQE54FA2J,RW5C887MDJQZV,R13SM3HJNFXCUQ,R28PNX6EWUIWHL,R28EVOHYE4S212"/>
    <x v="765"/>
    <n v="3.3"/>
    <n v="8427"/>
    <x v="791"/>
    <x v="875"/>
    <x v="1"/>
  </r>
  <r>
    <x v="923"/>
    <x v="909"/>
    <x v="150"/>
    <x v="353"/>
    <x v="41"/>
    <x v="10"/>
    <s v="RN09522VLQZIP,RCXEZXWETXG3,R3NJ39MOXXHP2D,R350NLPEFNPHPG,R1P56R44Z4N1H6,R3PQCDKA1JZC5J,RF5IPHWYF1726,R1ABBZP8P5GKQD"/>
    <x v="766"/>
    <n v="4.2"/>
    <n v="23316"/>
    <x v="792"/>
    <x v="876"/>
    <x v="0"/>
  </r>
  <r>
    <x v="924"/>
    <x v="910"/>
    <x v="151"/>
    <x v="354"/>
    <x v="181"/>
    <x v="61"/>
    <s v="R1SSAFQAM97XHV,R131W5582A5499,RDE1ESVYI4CAI,R2RN8NCKNI5DZ4,RRQ95R1ZRK9NS,R3PJ930B4YQATF,R2V2HJSJQBW2CM,R1C7QRPXGO6AI3"/>
    <x v="767"/>
    <n v="4"/>
    <n v="6530"/>
    <x v="793"/>
    <x v="877"/>
    <x v="0"/>
  </r>
  <r>
    <x v="925"/>
    <x v="911"/>
    <x v="152"/>
    <x v="355"/>
    <x v="279"/>
    <x v="21"/>
    <s v="R1A8JNU8MFLA7O,R2U25KOA2BKH1Z,R2KGC42T422YER,R35EUWKBBEGRNB,R3ATDC4RIULGSV,REILW6738EJTP,R1YLD6RPVA8MU9,R2F1RVL1LCI2S"/>
    <x v="768"/>
    <n v="4.3"/>
    <n v="11924"/>
    <x v="794"/>
    <x v="878"/>
    <x v="4"/>
  </r>
  <r>
    <x v="926"/>
    <x v="912"/>
    <x v="153"/>
    <x v="356"/>
    <x v="280"/>
    <x v="3"/>
    <s v="R352VUE5QTHFFF,R2RC6R2E0OMNQ9,RJ12UME7RFM5D,R22YTLRMKBWQM,R3BTY7HUJDNKG8,R3R812J0VVBD0A,R32X1CLMKWWKDE,R12N4I2XRPP114"/>
    <x v="769"/>
    <n v="4"/>
    <n v="2961"/>
    <x v="795"/>
    <x v="879"/>
    <x v="2"/>
  </r>
  <r>
    <x v="927"/>
    <x v="913"/>
    <x v="142"/>
    <x v="357"/>
    <x v="281"/>
    <x v="18"/>
    <s v="R28QM0P3RHPNCA,R2C7MCJCGZE9XH,RBX2T333MBFDW,RGOII6UHDBYOT,RDVZX2VNEXWBJ,RIIJNBY14TAEF,RNHUBO94L9NVZ,R2E1X7DV8KUF1D"/>
    <x v="770"/>
    <n v="4.5"/>
    <n v="23484"/>
    <x v="796"/>
    <x v="880"/>
    <x v="0"/>
  </r>
  <r>
    <x v="928"/>
    <x v="914"/>
    <x v="152"/>
    <x v="213"/>
    <x v="282"/>
    <x v="37"/>
    <s v="R3C9QHHIKL25X,R2GR5HNF37OK9H,R2D3UNSYPKZPEU,RWC90IUA5DUMH,RB3V1I84PKVH4,R12D2U23M2187O,R2TJFFSM0TFRTM,R22G5J4Q8W0QFW"/>
    <x v="771"/>
    <n v="4.0999999999999996"/>
    <n v="21783"/>
    <x v="797"/>
    <x v="881"/>
    <x v="4"/>
  </r>
  <r>
    <x v="929"/>
    <x v="915"/>
    <x v="154"/>
    <x v="33"/>
    <x v="199"/>
    <x v="54"/>
    <s v="R2CHW3XC8GDNT5,RFAF6MDWADF00,R23QEG8B7XCK1D,R2S0FMCLE93A6C,R3FVV3CRZDOTB4,R32B17ZRIFM6DK,R3V12FGGUVZMOD,RH6S639ZX7JLT"/>
    <x v="772"/>
    <n v="4"/>
    <n v="14030"/>
    <x v="798"/>
    <x v="882"/>
    <x v="0"/>
  </r>
  <r>
    <x v="930"/>
    <x v="916"/>
    <x v="155"/>
    <x v="358"/>
    <x v="283"/>
    <x v="30"/>
    <s v="R3F6A5JNIS8BKN,RJIVL7YN5KMKL,R5B8NDUDBMN6W,R23GKZFUJMY8QV,RDYVX68OZFVLI,R1LP0ND0ZDZGGH,R2TF08PD7O9XTJ,R1IDV66IOQUN6C"/>
    <x v="773"/>
    <n v="4.2"/>
    <n v="6398"/>
    <x v="799"/>
    <x v="883"/>
    <x v="2"/>
  </r>
  <r>
    <x v="931"/>
    <x v="917"/>
    <x v="151"/>
    <x v="69"/>
    <x v="123"/>
    <x v="11"/>
    <s v="R13NH1L2MEEDOH,R2EJHR16R59BAG,R3HAH8XOGKHIXW,R17F67QP052I6V,R1ALQKLZ6VYQ60,R1BT7T8Z44ABYG,R2XLWIOFDI6ZSP,R2S1CVBMATHCP6"/>
    <x v="774"/>
    <n v="3.8"/>
    <n v="44050"/>
    <x v="800"/>
    <x v="884"/>
    <x v="0"/>
  </r>
  <r>
    <x v="932"/>
    <x v="918"/>
    <x v="150"/>
    <x v="23"/>
    <x v="284"/>
    <x v="66"/>
    <s v="RJRMSM1RS2W29,R1FUD6WTEWE55Z,R4GY3NDK1NKOJ,R38TZP7WV0VCU6,R181U3E7BIFOGL,R2DYRVQL68LUYF,R384I01GDFXYKP,R2PHC69QRUFILG"/>
    <x v="775"/>
    <n v="4.2"/>
    <n v="24247"/>
    <x v="801"/>
    <x v="885"/>
    <x v="1"/>
  </r>
  <r>
    <x v="933"/>
    <x v="919"/>
    <x v="151"/>
    <x v="168"/>
    <x v="285"/>
    <x v="16"/>
    <s v="R143O8SM7QE4W5,RQBZ31QLH40O,R3KZC4ST0RAK64,R2PVFA4RIQ1WL1,R2XIVM74HXUSEW,R1C7Q0M8AFXEVH,R3A13PH3SRI7XM,RX58FZYTDEIBU"/>
    <x v="776"/>
    <n v="4.2"/>
    <n v="41349"/>
    <x v="802"/>
    <x v="886"/>
    <x v="0"/>
  </r>
  <r>
    <x v="934"/>
    <x v="920"/>
    <x v="154"/>
    <x v="125"/>
    <x v="5"/>
    <x v="32"/>
    <s v="R2QR5PM0ELMWD3,RZFX345XRS4V2,R352PKGSDAV1AW,R1ADWIR5IE7VTW,R3MBQFNM21T9KF,R1SOOON7GH1FJU,R3JFY66W19993Z,R2T4620MS8F12N"/>
    <x v="777"/>
    <n v="3.6"/>
    <n v="1074"/>
    <x v="803"/>
    <x v="887"/>
    <x v="0"/>
  </r>
  <r>
    <x v="935"/>
    <x v="921"/>
    <x v="143"/>
    <x v="29"/>
    <x v="199"/>
    <x v="8"/>
    <s v="R2OBP2X45UMKY,R1G8BV220OV6QB,RSCD0432EVS8F,R2UUNBV2RXZFTV,R19ESU0Z989JZ,R20ZKROW9KONFG,R16LDZIOWBV5AK,R2A0LOXVERHXL7"/>
    <x v="778"/>
    <n v="3.8"/>
    <n v="1163"/>
    <x v="804"/>
    <x v="888"/>
    <x v="0"/>
  </r>
  <r>
    <x v="936"/>
    <x v="922"/>
    <x v="145"/>
    <x v="342"/>
    <x v="20"/>
    <x v="27"/>
    <s v="R27SHBAT3K3F1R,R3EMA46KP56OXK,R2D7V4YKNKCXD4,R3UHV5AN1DF5H3,RV77H2T0BJN4V,R3O7GL8KXFAPBF,R2HXBI1ECJPV3J,R2QICML7QBXEC0"/>
    <x v="779"/>
    <n v="4.0999999999999996"/>
    <n v="257"/>
    <x v="805"/>
    <x v="889"/>
    <x v="0"/>
  </r>
  <r>
    <x v="937"/>
    <x v="923"/>
    <x v="156"/>
    <x v="187"/>
    <x v="210"/>
    <x v="23"/>
    <s v="RRXL16HKP2N8T,R393T7L96T42QM,R1AKC2C4ZC3TTS,R2HZAE8933X17E,R3R9U30Y3LL03Z,R3MQR2IAST1ABB,R1HZ9B0WMCF7N2,RKFAA9SRDAAR0"/>
    <x v="780"/>
    <n v="4.0999999999999996"/>
    <n v="36017"/>
    <x v="806"/>
    <x v="890"/>
    <x v="1"/>
  </r>
  <r>
    <x v="938"/>
    <x v="924"/>
    <x v="142"/>
    <x v="154"/>
    <x v="286"/>
    <x v="37"/>
    <s v="R2KXEQMYGQGIP3,ROBRVYJQR5A81,R2FKC4JNAQC8XB,R3P6GI329T63NN,R14ZFU2T66RJZV,R2CV8RLRP5J7O5,R311N5TCOLN080,R1SVR7X4MBEVT"/>
    <x v="781"/>
    <n v="4.0999999999999996"/>
    <n v="8090"/>
    <x v="807"/>
    <x v="891"/>
    <x v="0"/>
  </r>
  <r>
    <x v="939"/>
    <x v="925"/>
    <x v="148"/>
    <x v="359"/>
    <x v="287"/>
    <x v="19"/>
    <s v="R14ACX2RTXLHYX,R3J3Q72YY1P7V8,RARQJ27WIF1OJ,R2TPR12UVBF64N,R22Y8NE6V63V9O,R1VZ6UI5AM70RB,R30OIQ72ROOPO7,R25BAU2IP6DAPW"/>
    <x v="782"/>
    <n v="4.0999999999999996"/>
    <n v="31388"/>
    <x v="808"/>
    <x v="892"/>
    <x v="0"/>
  </r>
  <r>
    <x v="940"/>
    <x v="926"/>
    <x v="157"/>
    <x v="360"/>
    <x v="288"/>
    <x v="10"/>
    <s v="R12B5CYZJNMJ8U,R32EKF5FX50T0C,R3IN47V9QGF1K8,R3CL181R3N0TCN,R2ZR4F1TUAY3MT,RF70HM6O98GV9,RN4L9AGI1M35U,R3QISO0RQ0Q3Y9"/>
    <x v="783"/>
    <n v="4.2"/>
    <n v="136"/>
    <x v="809"/>
    <x v="893"/>
    <x v="4"/>
  </r>
  <r>
    <x v="941"/>
    <x v="927"/>
    <x v="158"/>
    <x v="361"/>
    <x v="8"/>
    <x v="6"/>
    <s v="R13P4JW3JTQ20L,R2SCPX6U0LMXGX,R3L4ND79MO2CRG,R2POE009U0A4JH,R101TILZBOMQ6F,R33U1N9CEPKMUI,R26BFL8JZYQC4F,R14BVAFCMFPDDX"/>
    <x v="784"/>
    <n v="4"/>
    <n v="5380"/>
    <x v="810"/>
    <x v="894"/>
    <x v="1"/>
  </r>
  <r>
    <x v="942"/>
    <x v="928"/>
    <x v="159"/>
    <x v="362"/>
    <x v="289"/>
    <x v="86"/>
    <s v="R15OH35Q9GBPXD,R1TM2Y96J4GB3H,RXPI0WC1C9QAK,RH11TBBZE9F1S,R1R6QT7MSELRON,R1STE4UF85D4HE,R1AHNATNU8WZ9Q,RCOBXDIQSU3M5"/>
    <x v="785"/>
    <n v="4.3"/>
    <n v="37974"/>
    <x v="811"/>
    <x v="895"/>
    <x v="0"/>
  </r>
  <r>
    <x v="943"/>
    <x v="929"/>
    <x v="156"/>
    <x v="60"/>
    <x v="179"/>
    <x v="15"/>
    <s v="R1HLV52BSW2J74,R3TNI0JHPOWSE6,R1E17Z1ZU7IEFH,R3RT5I5JOFAPWD,R2MEOYKZYP0J2I,R2H579I6NH2BT7,R12SFXHRPKR19Z,R1GYEM1YCJ5DD1"/>
    <x v="786"/>
    <n v="4.2"/>
    <n v="17218"/>
    <x v="812"/>
    <x v="896"/>
    <x v="0"/>
  </r>
  <r>
    <x v="944"/>
    <x v="930"/>
    <x v="145"/>
    <x v="363"/>
    <x v="38"/>
    <x v="10"/>
    <s v="R1EU51LVE60B7C,R18PRSQIFU4R7M,R19E4QY5JWKCDD,R3KJZPFCPU10HY,R7IC04YHLBUXZ,R1O3ABBLOBUAOQ,R3U5F3UJMK0DZP,RS0ZV034M4T2G"/>
    <x v="787"/>
    <n v="4.2"/>
    <n v="900"/>
    <x v="813"/>
    <x v="897"/>
    <x v="0"/>
  </r>
  <r>
    <x v="945"/>
    <x v="931"/>
    <x v="154"/>
    <x v="364"/>
    <x v="290"/>
    <x v="61"/>
    <s v="RBEG7QZLRCJDN,R28QMPIJNBM5OK,R14J3NXQ5NAC7R,RKRTDX4HUEL24,RHALLXNBV1RXU,R3D6738NEAKY6,R37JRTFT78JQZP,R6IZF0GLY43S"/>
    <x v="788"/>
    <n v="3.7"/>
    <n v="976"/>
    <x v="814"/>
    <x v="898"/>
    <x v="0"/>
  </r>
  <r>
    <x v="946"/>
    <x v="932"/>
    <x v="160"/>
    <x v="365"/>
    <x v="291"/>
    <x v="4"/>
    <s v="R1B9F9IRGMO01I,R1RO3J9EEFFHMF,RLXVHHR81VC4Q,R2XA4OT3Q76L0T,R1HBCLTEUAY2M3,R11UPSK2R29X8M,R2NDNJ4SQ59K19,RLNOOCUPB3G8H"/>
    <x v="789"/>
    <n v="4.0999999999999996"/>
    <n v="4927"/>
    <x v="815"/>
    <x v="899"/>
    <x v="4"/>
  </r>
  <r>
    <x v="947"/>
    <x v="933"/>
    <x v="145"/>
    <x v="302"/>
    <x v="274"/>
    <x v="89"/>
    <s v="R1P8LA1US4WV0S,R13BIW8MBG5VX1,RPJVB23K2QB2Z,R2AH0ULO6G9Q9B,R3EVYZ8A3LVBC9,R3QWMJ5DS2A0B9,R1V4PTSXK0QY54,ROUIP06IT2CPE"/>
    <x v="790"/>
    <n v="4.4000000000000004"/>
    <n v="3543"/>
    <x v="816"/>
    <x v="900"/>
    <x v="0"/>
  </r>
  <r>
    <x v="948"/>
    <x v="934"/>
    <x v="143"/>
    <x v="209"/>
    <x v="292"/>
    <x v="42"/>
    <s v="R2CQXUNYCW3XME,R2KAKW6DIB247K,R2JS1CRHA1ZVXX,R22QERXUM2BL5Z,R383MV0MEIDU7H,R2SKAQP8H3C1JO,R2YFUOABG0IRC6,R2BOI1RPBGON4U"/>
    <x v="791"/>
    <n v="3.8"/>
    <n v="2732"/>
    <x v="817"/>
    <x v="901"/>
    <x v="0"/>
  </r>
  <r>
    <x v="949"/>
    <x v="935"/>
    <x v="161"/>
    <x v="366"/>
    <x v="293"/>
    <x v="73"/>
    <s v="R2UOEYQ2VM1TH,RZDYJDLTYVU7Y,R1BBUKP0LQXX24,R13WVC502PM2JO,R3HZ2W80EMHUG2,R3ES0KDR3E4O9P,R2RNRH4SM11DC6,RYS9FSF2IYAMQ"/>
    <x v="792"/>
    <n v="4"/>
    <n v="14368"/>
    <x v="818"/>
    <x v="902"/>
    <x v="0"/>
  </r>
  <r>
    <x v="950"/>
    <x v="936"/>
    <x v="148"/>
    <x v="367"/>
    <x v="294"/>
    <x v="17"/>
    <s v="R20RA7F53RKEWU,RX5JXI5MY648T,R1P43OQ1EQ8EIT,R18PMGZTANNTV7,R1UZ4DMD2H0S1H,R1I1N1NYQ2TMVX,R3CZD69S9SFWJT,R3IRM4HQ0TXTJB"/>
    <x v="793"/>
    <n v="4.2"/>
    <n v="39724"/>
    <x v="819"/>
    <x v="903"/>
    <x v="4"/>
  </r>
  <r>
    <x v="951"/>
    <x v="937"/>
    <x v="148"/>
    <x v="166"/>
    <x v="295"/>
    <x v="8"/>
    <s v="RWY553B13GWAK,R23QMRIS0UXNQL,R2ZZZJ36VTNHMV,R38CKW00NINQ49,R1FBBD2SP4W76F,R3C67N77WGMHKM,R1GQ8VSBRXN2GB,R2B8DPA0SN9518"/>
    <x v="794"/>
    <n v="3.8"/>
    <n v="9791"/>
    <x v="820"/>
    <x v="904"/>
    <x v="0"/>
  </r>
  <r>
    <x v="952"/>
    <x v="938"/>
    <x v="142"/>
    <x v="368"/>
    <x v="87"/>
    <x v="55"/>
    <s v="R27191EB7KCEZP,R3KKAMYDQAI5WH,R3MSYM05H7OI65,R1KCIHR6YIA803,R2RVRY8NZ4GKVX,RPM4MVT8HNIXD,RXKHOEIGETJQK,RNQ3UU0QIAJO3"/>
    <x v="795"/>
    <n v="4.2"/>
    <n v="2891"/>
    <x v="821"/>
    <x v="905"/>
    <x v="0"/>
  </r>
  <r>
    <x v="953"/>
    <x v="939"/>
    <x v="143"/>
    <x v="81"/>
    <x v="296"/>
    <x v="67"/>
    <s v="R2Z21OHZH69ASO,R3SYP2PI42JEC,R2YFP1LKOMNN5J,R33NMVBM2NHVRJ,RQCGOLYO4S7UF,R3NI7GYUBF68Y7,R2XGVVTMBU4PQP,RC2P508NWBM5I"/>
    <x v="796"/>
    <n v="4"/>
    <n v="2446"/>
    <x v="822"/>
    <x v="906"/>
    <x v="0"/>
  </r>
  <r>
    <x v="954"/>
    <x v="940"/>
    <x v="151"/>
    <x v="369"/>
    <x v="297"/>
    <x v="54"/>
    <s v="R1MX1ES6AZNSD8,R222NCQOR0GD05,RSLWFI693E1IC,RKS2GT83G9XWF,R2ZJA3OLIBCR6J,R3GIIUNIWHKBGU,R2A08NUNO1EBI3,R15G7XHEWED07R"/>
    <x v="797"/>
    <n v="3.9"/>
    <n v="25340"/>
    <x v="823"/>
    <x v="907"/>
    <x v="4"/>
  </r>
  <r>
    <x v="955"/>
    <x v="941"/>
    <x v="162"/>
    <x v="97"/>
    <x v="8"/>
    <x v="33"/>
    <s v="RA7Q9QDG5JCPA,R22K8FW0YEB5RU,R2BVDAB2VQXQ5K,R9MSI1TDK6AI7,RU2SGN0UVZU6E,ROIO5NPQ0WAKA,R3M83FVS6RZHFI,R3QMLOKIJFMZ4P"/>
    <x v="798"/>
    <n v="4.3"/>
    <n v="3096"/>
    <x v="824"/>
    <x v="908"/>
    <x v="1"/>
  </r>
  <r>
    <x v="956"/>
    <x v="942"/>
    <x v="143"/>
    <x v="59"/>
    <x v="158"/>
    <x v="34"/>
    <s v="R32KN5G7FW7ZJ9,RGFPF1FPU9POV,R166LGSC344H4W"/>
    <x v="799"/>
    <n v="3.8"/>
    <n v="4"/>
    <x v="825"/>
    <x v="909"/>
    <x v="0"/>
  </r>
  <r>
    <x v="957"/>
    <x v="943"/>
    <x v="154"/>
    <x v="81"/>
    <x v="49"/>
    <x v="21"/>
    <s v="R13JNSWNKVVI9T,R2JSC7U8B4MA2C,RRNJOTGQVMBP9,R2IEKQ2HBHTPYC,R3PJHP1S75AYAW,R12BP3F974Z6HW,R39E7VJSOOBTO8,RAB464T30GKBZ"/>
    <x v="800"/>
    <n v="4"/>
    <n v="119"/>
    <x v="826"/>
    <x v="910"/>
    <x v="0"/>
  </r>
  <r>
    <x v="958"/>
    <x v="944"/>
    <x v="163"/>
    <x v="69"/>
    <x v="49"/>
    <x v="26"/>
    <s v="R3B1NJNBALUM2H,R1EFUHICJGU63W,R3HFY8AWPFLRNT,R3LVLRY6NMIF7B,R2Y0A81BUR7EDN,R33DUUU55Z1BOA,R32UYDCW4OGWK2,R1XBU0BS4M545R"/>
    <x v="801"/>
    <n v="4.2"/>
    <n v="40106"/>
    <x v="827"/>
    <x v="911"/>
    <x v="0"/>
  </r>
  <r>
    <x v="959"/>
    <x v="945"/>
    <x v="150"/>
    <x v="125"/>
    <x v="267"/>
    <x v="8"/>
    <s v="R3K3UN3YSLI8K9,RE7V0E8WMQXEZ,R1G9EQA21P73JD,R3HUUS03G360Q3,R36NLGQ9NGSPCE,R1KB6EXTCM1C1H,R2YGR0FZXDNLXL,R1X3FG1SX99UKT"/>
    <x v="802"/>
    <n v="4.2"/>
    <n v="13029"/>
    <x v="828"/>
    <x v="912"/>
    <x v="0"/>
  </r>
  <r>
    <x v="960"/>
    <x v="946"/>
    <x v="144"/>
    <x v="25"/>
    <x v="199"/>
    <x v="10"/>
    <s v="R2GKWK7SWXRZHR,R3ME9LEM264R7O,R2B4QC6Z8AM7H1,RZLN7G4GGELUS,R26JLYEZYUE691,R2ZHISR958ZRRA,R2GXFJHTKM6SQ5,R29Z3ZW915UAB9"/>
    <x v="803"/>
    <n v="3.6"/>
    <n v="291"/>
    <x v="829"/>
    <x v="913"/>
    <x v="0"/>
  </r>
  <r>
    <x v="961"/>
    <x v="947"/>
    <x v="150"/>
    <x v="370"/>
    <x v="290"/>
    <x v="81"/>
    <s v="R3RTCJ45K1TVI5,R2TNNBN083XH9K,R2FLP6EL0L0JOS,R1RLWIOVF1FTHT,R9N90QYWD7OVZ,R1J6WTXOR5BCPR,RGAWUJYXKIWME,R3L2SDIE2FLY0Z"/>
    <x v="804"/>
    <n v="4.3"/>
    <n v="15453"/>
    <x v="830"/>
    <x v="914"/>
    <x v="0"/>
  </r>
  <r>
    <x v="962"/>
    <x v="948"/>
    <x v="145"/>
    <x v="59"/>
    <x v="20"/>
    <x v="32"/>
    <s v="R72U42YTSBK1O,R10B9A5RIHMWPY,R1ATLW10SEN45D,RHLZDSUTN4WQ,R2CREC0HRFEXPQ,R3BW6OLRVHFFWR,R1HUWMLHIVMIKD,R2S8FH6HRDDSCF"/>
    <x v="805"/>
    <n v="4"/>
    <n v="604"/>
    <x v="831"/>
    <x v="915"/>
    <x v="0"/>
  </r>
  <r>
    <x v="963"/>
    <x v="949"/>
    <x v="150"/>
    <x v="371"/>
    <x v="298"/>
    <x v="68"/>
    <s v="R3CBVBYG86OTNE,R1ORPCJXGPUPVE,R37U89LOKROQXX,R2T042UGY7VP5N,R2Z4FJ0M105SGA,R22ODR0WD8IETY,RB0722F22JJV4,R2QCWTQIE87QBV"/>
    <x v="806"/>
    <n v="4.2"/>
    <n v="46647"/>
    <x v="832"/>
    <x v="916"/>
    <x v="1"/>
  </r>
  <r>
    <x v="964"/>
    <x v="950"/>
    <x v="155"/>
    <x v="263"/>
    <x v="299"/>
    <x v="53"/>
    <s v="RHFP87WF4XV8F,R518SEQWS6UN3,R2SSQY5IJHOMR9,R18ORA3QQMPD6D,R47L546EDBNEC,R2FMLW4ZS4UMFX,R3SVFIOXQ99SOJ,R2QHH7W2X55NO9"/>
    <x v="807"/>
    <n v="4.0999999999999996"/>
    <n v="3233"/>
    <x v="833"/>
    <x v="917"/>
    <x v="2"/>
  </r>
  <r>
    <x v="965"/>
    <x v="951"/>
    <x v="159"/>
    <x v="372"/>
    <x v="300"/>
    <x v="66"/>
    <s v="R1DFQV12SBF48C,R2ZGW8UHY6BQD,R2K40LX6HLG4KR,R2TWSF8LLSTBK3,R1SWDMF0MUV9S6,RPQO0HYCTUH5T,R3EGTJAA4SWQD1,R3DIL16GD1YVNB"/>
    <x v="808"/>
    <n v="4"/>
    <n v="1282"/>
    <x v="834"/>
    <x v="918"/>
    <x v="0"/>
  </r>
  <r>
    <x v="966"/>
    <x v="952"/>
    <x v="143"/>
    <x v="34"/>
    <x v="301"/>
    <x v="13"/>
    <s v="RZO6XGE3P1DX,R3RCHNNZ1GVHBL,R32VH8C2WKSPBO,RHPUY1L6EN7BY,RIVPXD585WKHV,RJBJT7A32QWPV,R1E92T2MFYX7MK,R2K5O9IMJOXBEX"/>
    <x v="809"/>
    <n v="4.3"/>
    <n v="70"/>
    <x v="835"/>
    <x v="919"/>
    <x v="0"/>
  </r>
  <r>
    <x v="967"/>
    <x v="953"/>
    <x v="160"/>
    <x v="155"/>
    <x v="291"/>
    <x v="18"/>
    <s v="R2YKA1GGN5SFQE,RTTEA9QADDEHQ,R1BDGOIPZLHU2G,RM02DLDK8Q9KI,R2FJWWKXNWRCSL,R1I0EQAJVORCDA,R29U6K5WH64OHN,R1AWHL4BABVEDS"/>
    <x v="810"/>
    <n v="4"/>
    <n v="26164"/>
    <x v="836"/>
    <x v="920"/>
    <x v="4"/>
  </r>
  <r>
    <x v="968"/>
    <x v="954"/>
    <x v="150"/>
    <x v="23"/>
    <x v="235"/>
    <x v="17"/>
    <s v="R3DHTSOB1MY0F8,R26JO5R53V41U4,R101VJD80D1Z15,RWULGXZ2D26AB,R2K0DC0RJV28S5,R3ONAP5KD4Q7QH,R6GTVCFXBWOXH,R13MW2BGCZLD8H"/>
    <x v="811"/>
    <n v="3.9"/>
    <n v="16166"/>
    <x v="837"/>
    <x v="921"/>
    <x v="1"/>
  </r>
  <r>
    <x v="969"/>
    <x v="955"/>
    <x v="154"/>
    <x v="81"/>
    <x v="302"/>
    <x v="9"/>
    <s v="RVAAWJ5HR7RIW,R721PFMOZ1ZA7,R2HWABS4MOVI9G,R186LHMB2LEVGF,R171FM8L9EECPR,R10ZCCIEHFV5NF,R1YCURS5X1FQES,R28EUGRAUN436B"/>
    <x v="812"/>
    <n v="4.2"/>
    <n v="35693"/>
    <x v="838"/>
    <x v="922"/>
    <x v="0"/>
  </r>
  <r>
    <x v="970"/>
    <x v="956"/>
    <x v="155"/>
    <x v="373"/>
    <x v="303"/>
    <x v="54"/>
    <s v="RYZ8HY7V1JOX0,R15W9YNUHPIVOA,R53M82T1POPU,RHIVLM50D4L50,R2U3O1QBYLBWRS,RAXM0B85QNFMQ,R52YG96EXD03Q,R3BD16X4UBSUZT"/>
    <x v="813"/>
    <n v="4.0999999999999996"/>
    <n v="14391"/>
    <x v="839"/>
    <x v="923"/>
    <x v="2"/>
  </r>
  <r>
    <x v="971"/>
    <x v="957"/>
    <x v="164"/>
    <x v="374"/>
    <x v="214"/>
    <x v="35"/>
    <s v="ROFN3NUPDY258,RIN8HIN341K9M,R3EEILWVIR596A,R212U2C7WSD2JX,R3WKLPJAQHGX0,R2KTBHHUQRW3CA,R3HHOGWJYSJSB3,R3C57OMUNT7LU5"/>
    <x v="814"/>
    <n v="4.4000000000000004"/>
    <n v="7946"/>
    <x v="840"/>
    <x v="924"/>
    <x v="0"/>
  </r>
  <r>
    <x v="972"/>
    <x v="958"/>
    <x v="154"/>
    <x v="33"/>
    <x v="24"/>
    <x v="42"/>
    <s v="R1J9OKSG2W4I8B,RNUAYGA4DMRC3,R2KEXCUZDLX4JM,R1JA8CJ88GCQBW,R3QZ5MNLOXLYOJ,RWVKTGUMXNHW6,R23Z4SCVPIU17S,R31840VH3LEY09"/>
    <x v="815"/>
    <n v="4"/>
    <n v="1765"/>
    <x v="841"/>
    <x v="925"/>
    <x v="0"/>
  </r>
  <r>
    <x v="973"/>
    <x v="959"/>
    <x v="151"/>
    <x v="375"/>
    <x v="304"/>
    <x v="61"/>
    <s v="RJ9UNCLT4UGVW,R1WU3UJKULS586,R1B72Y9UYMCWVG,R23L241XIDFJB3,RZ0VG2M2MCERQ,R22UFBT27YYXB,R3MGVFU1ZMOBFD,R2VOFP1CZA700L"/>
    <x v="816"/>
    <n v="3.8"/>
    <n v="14062"/>
    <x v="842"/>
    <x v="926"/>
    <x v="4"/>
  </r>
  <r>
    <x v="974"/>
    <x v="960"/>
    <x v="162"/>
    <x v="12"/>
    <x v="8"/>
    <x v="6"/>
    <s v="R1VMENOQG4X4G8,R3IIEUKG1YSWAI,R3OXTS2IRETRU3,R1XKM8QOGIHV22,R23A496I1RGZE6,R1T3OG0I4EWZ3U,RSJ54MT2ZA62K,R2HKEZ0IYD1DZ9"/>
    <x v="817"/>
    <n v="4"/>
    <n v="15646"/>
    <x v="843"/>
    <x v="927"/>
    <x v="1"/>
  </r>
  <r>
    <x v="975"/>
    <x v="961"/>
    <x v="144"/>
    <x v="249"/>
    <x v="87"/>
    <x v="16"/>
    <s v="R3VGVVQLQT97ML,R1Y56E8635Y7QD,RT5YXKE0NNQ8F,R2GEEMC0X545J5,R3KWBNS9ODP471,R3JEC32DYAIG6W,R1VD5AUGPRPO7H,R17S3I8NWLC4F1"/>
    <x v="818"/>
    <n v="3.1"/>
    <n v="111"/>
    <x v="844"/>
    <x v="928"/>
    <x v="0"/>
  </r>
  <r>
    <x v="976"/>
    <x v="962"/>
    <x v="165"/>
    <x v="34"/>
    <x v="68"/>
    <x v="41"/>
    <s v="R2Q0HVU9HQYNAO,R1OZZ5G1ZCM0EO,R1919QG9AN4GQK,R2VN0XDC0OW8L0,R1SEP4WEGNE51N,R2ZWFXXHXYUE8T,R1BRBMJQSQ0DYE,R1RPBTYBT8DYMT"/>
    <x v="819"/>
    <n v="4.3"/>
    <n v="9695"/>
    <x v="845"/>
    <x v="929"/>
    <x v="0"/>
  </r>
  <r>
    <x v="977"/>
    <x v="963"/>
    <x v="155"/>
    <x v="208"/>
    <x v="305"/>
    <x v="61"/>
    <s v="R6J12JP3JTH6C,R248K7KLOFX63T,R2L9NIJL2B64D6,R3ABOR236EQ7BG,R1UHIUJB5KVIQJ,R1LB16AI14U5D7,R2BB93LFDY6684,R2434EOFPB1SHN"/>
    <x v="820"/>
    <n v="4.2"/>
    <n v="1772"/>
    <x v="846"/>
    <x v="930"/>
    <x v="4"/>
  </r>
  <r>
    <x v="978"/>
    <x v="964"/>
    <x v="151"/>
    <x v="35"/>
    <x v="306"/>
    <x v="67"/>
    <s v="R1JTUZX1N4PB0Q,R3B09N3U7H83ID,R1OTV47779RDA9,R2MQVFFGUF68HF,RNR1ZWXYAVZB1,R2D6WQYG47AV4E,R2F9BO4HLTQ6YH,R3NTM54N8T1YCL"/>
    <x v="821"/>
    <n v="4.4000000000000004"/>
    <n v="11499"/>
    <x v="847"/>
    <x v="931"/>
    <x v="2"/>
  </r>
  <r>
    <x v="979"/>
    <x v="965"/>
    <x v="146"/>
    <x v="34"/>
    <x v="20"/>
    <x v="13"/>
    <s v="R1B9VBHIA1B6YJ,RTDFS7CJWZ7Z9,R1YP1C1QB10QCD,RWBH0HJW2II45,R1FWK8U9SNC5ZM,R3OQFNCN0XCNKV,R151B4W3HCJDLT,RCELKVG2GR6IG"/>
    <x v="822"/>
    <n v="4.0999999999999996"/>
    <n v="2162"/>
    <x v="848"/>
    <x v="932"/>
    <x v="0"/>
  </r>
  <r>
    <x v="980"/>
    <x v="966"/>
    <x v="166"/>
    <x v="124"/>
    <x v="307"/>
    <x v="26"/>
    <s v="R37CHVALZ1PLJG,R2DLNWVOG65T2N,R1OXPNJF31B34Y,R1VVNP7FCJG1NN,R2JI9O83E5RUI,R2TNDYT4SMKKMQ,R34BRCDN96SCK5,R32BKKKHT3F1P3"/>
    <x v="823"/>
    <n v="4.2"/>
    <n v="19621"/>
    <x v="849"/>
    <x v="933"/>
    <x v="1"/>
  </r>
  <r>
    <x v="981"/>
    <x v="967"/>
    <x v="167"/>
    <x v="376"/>
    <x v="308"/>
    <x v="15"/>
    <s v="RT1WYUXVBO1SA,R1JS6GSMVKIL88,RVAITDIGNV43K,R3R8PESWWVT8XO,R2U3RDKWADJN30,RAUIJTIWYWXZO,R5IN013LBDOSD,R1214YKOSWOBHC"/>
    <x v="824"/>
    <n v="4.0999999999999996"/>
    <n v="19998"/>
    <x v="850"/>
    <x v="934"/>
    <x v="0"/>
  </r>
  <r>
    <x v="982"/>
    <x v="968"/>
    <x v="158"/>
    <x v="377"/>
    <x v="12"/>
    <x v="4"/>
    <s v="R3JQM04HFALWJX,R3DI9SP7OE34C9,R2RL7RJ6QY2YRW,R2OGLI7UQD4OD8,R3U8L7PHH3OIZC,R6KSB6ZQJ1N9,R26R5DS3LBXK1,R1VK57CI0VREP"/>
    <x v="825"/>
    <n v="4.0999999999999996"/>
    <n v="1051"/>
    <x v="851"/>
    <x v="935"/>
    <x v="1"/>
  </r>
  <r>
    <x v="983"/>
    <x v="969"/>
    <x v="143"/>
    <x v="378"/>
    <x v="309"/>
    <x v="67"/>
    <s v="R3A1SIG9EP9AZE,R1L38OH40ISFFV,R2GOHLBL7K97JD,RL2BJ2CXUV5RX,RI4AALZTE7G17,R3M6UUHPBSVWBJ,RS9M0L1XRI2AT,R1IHK1MJBO1L8X"/>
    <x v="826"/>
    <n v="4.0999999999999996"/>
    <n v="1716"/>
    <x v="852"/>
    <x v="936"/>
    <x v="0"/>
  </r>
  <r>
    <x v="984"/>
    <x v="970"/>
    <x v="168"/>
    <x v="214"/>
    <x v="310"/>
    <x v="55"/>
    <s v="R3DIC1PKBZ9GQG,RWMXE334TZ0PH,R39LOZ2XWCT0YP,R3VHQRRATDBKW3,RX4PUH3NZTZHT,R2VQDV7DN7CU5W,R14X4SYV6YO5SV,RAXXIP39FK2ZL"/>
    <x v="827"/>
    <n v="3.9"/>
    <n v="32931"/>
    <x v="853"/>
    <x v="937"/>
    <x v="0"/>
  </r>
  <r>
    <x v="985"/>
    <x v="971"/>
    <x v="142"/>
    <x v="25"/>
    <x v="165"/>
    <x v="28"/>
    <s v="R2YO9JLN30A1KG,R6ZS6BQ48ID7H,RS0V18ODCDQYA,R4DZTYE4O453G,R3039214P7QOXS,RJC9WVXKSYT99,RC8319TSKZZXN,R2C00975BDT0FR"/>
    <x v="828"/>
    <n v="3.9"/>
    <n v="17424"/>
    <x v="854"/>
    <x v="938"/>
    <x v="0"/>
  </r>
  <r>
    <x v="986"/>
    <x v="972"/>
    <x v="153"/>
    <x v="209"/>
    <x v="291"/>
    <x v="8"/>
    <s v="R3RNBI15LHZP4A,RISUZF7W6LE2K,R10FSXTXXK9XYF,R2BQKY1TVJYAS6,R3471IKLH5WNBP,RSL3RF7SXG9CZ,RT90DRDTG154I,RGXQJUL1WL355"/>
    <x v="829"/>
    <n v="3.8"/>
    <n v="1889"/>
    <x v="855"/>
    <x v="939"/>
    <x v="4"/>
  </r>
  <r>
    <x v="987"/>
    <x v="973"/>
    <x v="152"/>
    <x v="360"/>
    <x v="311"/>
    <x v="24"/>
    <s v="R3KN7L5WYSR0QX,R9S8ITSL78R5U,RPLQJZOGRLKVX,RLYFQIPR3R7CX,R33HUOHF3IL2CM,R34FJ47D26EV7N,R1EVL6MX9LL7WN,R6DAU516QU91Z"/>
    <x v="830"/>
    <n v="4"/>
    <n v="10324"/>
    <x v="856"/>
    <x v="940"/>
    <x v="4"/>
  </r>
  <r>
    <x v="988"/>
    <x v="974"/>
    <x v="150"/>
    <x v="7"/>
    <x v="312"/>
    <x v="52"/>
    <s v="R2GGV4P4HG0X8B,R53JNVT67N0WC,R9UERN9FGRIX9,R2US3C091Y5ARU,R2HO7NRHHFVU0C,R2KPHXYR0CVC3R,RTBK03ZGZJSAC,RFDIHHBHV6149"/>
    <x v="831"/>
    <n v="4.2"/>
    <n v="5355"/>
    <x v="857"/>
    <x v="941"/>
    <x v="1"/>
  </r>
  <r>
    <x v="989"/>
    <x v="975"/>
    <x v="156"/>
    <x v="379"/>
    <x v="313"/>
    <x v="63"/>
    <s v="R2J2IOT0TNI4A3,R1QZAKLANOSUFY,R14AS7M62D2KQM,R2BFUZH6EQZAEL,R2ZKYL29SIG5A3,R2OFJVIMAW1O90,R2XY66AR8RK3HZ,R1EAHDQFHPDQUT"/>
    <x v="832"/>
    <n v="4.0999999999999996"/>
    <n v="3366"/>
    <x v="858"/>
    <x v="942"/>
    <x v="0"/>
  </r>
  <r>
    <x v="990"/>
    <x v="976"/>
    <x v="169"/>
    <x v="380"/>
    <x v="314"/>
    <x v="41"/>
    <s v="R29L0E3P64C6H5,R25VCXJ891RAYE,RG7LDRDT2XW44,R1F97CSIBQ7F3H,R35MC54M7PLU14,R1BBR0MU78BRXK,R39C4QE74H9OU6,R24VYXU03FZS0A"/>
    <x v="833"/>
    <n v="4.3"/>
    <n v="1017"/>
    <x v="859"/>
    <x v="943"/>
    <x v="4"/>
  </r>
  <r>
    <x v="991"/>
    <x v="977"/>
    <x v="170"/>
    <x v="328"/>
    <x v="315"/>
    <x v="81"/>
    <s v="R46KBLJ4XGT53,R3MF95QMC31H35,ROL6AMVOS7M31,RQ5130GKWN0HP,R32BWJB87WA6L9,R2MGDWN8G3RSC2,R388CGQNXAHDE2,R265Q8SU92ZX8Q"/>
    <x v="834"/>
    <n v="3.7"/>
    <n v="787"/>
    <x v="860"/>
    <x v="944"/>
    <x v="0"/>
  </r>
  <r>
    <x v="992"/>
    <x v="978"/>
    <x v="149"/>
    <x v="381"/>
    <x v="12"/>
    <x v="85"/>
    <s v="RZU7M4VT3VR9I,R34QGD0WN73BME,R3GPSO444Z45JY,R8V5HHELYQBN5,R1G5OOXJUH8OOQ,R1PJIEUCR1A06F,R2401CXS8NQ487,R2S7S3AL8MC5ZU"/>
    <x v="835"/>
    <n v="4.2"/>
    <n v="18462"/>
    <x v="861"/>
    <x v="945"/>
    <x v="1"/>
  </r>
  <r>
    <x v="993"/>
    <x v="979"/>
    <x v="162"/>
    <x v="382"/>
    <x v="77"/>
    <x v="58"/>
    <s v="R3B2VNS1Q5M7NI,R2FKC4BNR12YR,R2QL8IDEY4CYMQ,R29W5GFT7N67BK,R52TPUGTJPEEN,R1VMPT5F3R92O1,R2XIY1Q0JEYNIH,RHJOMDBO7WS73"/>
    <x v="836"/>
    <n v="4.3"/>
    <n v="629"/>
    <x v="862"/>
    <x v="946"/>
    <x v="0"/>
  </r>
  <r>
    <x v="994"/>
    <x v="980"/>
    <x v="146"/>
    <x v="59"/>
    <x v="2"/>
    <x v="21"/>
    <s v="R3W4R95XAZYMHH,R2YRO4XIULCK99,R1ZVNKQLPAUPBF,R13W8DDVDXK6T5,R2IPFX7782Q30U,R3LN2K5C6IXQJN,R2TEQS2T0L15D8,RE17RGP11IXFB"/>
    <x v="837"/>
    <n v="4.3"/>
    <n v="15276"/>
    <x v="863"/>
    <x v="947"/>
    <x v="0"/>
  </r>
  <r>
    <x v="995"/>
    <x v="981"/>
    <x v="157"/>
    <x v="383"/>
    <x v="316"/>
    <x v="66"/>
    <s v="R1A0SO04CI28XA,RUEU6D8W0ESGK,R1T919CASQEMR1,R1HG6W50P22SO6,R2K9WFWQZRDRKR,R1RBKHL1S7T79X,RUBTHCF19J4V,R29F4J434SCT1D"/>
    <x v="838"/>
    <n v="4.4000000000000004"/>
    <n v="2981"/>
    <x v="864"/>
    <x v="948"/>
    <x v="2"/>
  </r>
  <r>
    <x v="996"/>
    <x v="982"/>
    <x v="142"/>
    <x v="294"/>
    <x v="317"/>
    <x v="7"/>
    <s v="R2WPRTHSHZCDS5,R2W0ORTQOGIIZF,RIBJBDPVX394D,R3933GDKAVC9EN,R29MO5VSDLP6NL,R3IE847XT3SPSB,R188KHDVSCEEY0,R1KYNNIQ0JW7C8"/>
    <x v="839"/>
    <n v="3.8"/>
    <n v="2466"/>
    <x v="865"/>
    <x v="949"/>
    <x v="0"/>
  </r>
  <r>
    <x v="997"/>
    <x v="983"/>
    <x v="171"/>
    <x v="384"/>
    <x v="318"/>
    <x v="26"/>
    <s v="R18OC1M5ERXJ0,R2VDUDAU7MGHVM,RVLRZGC6D01FK,R1ZX1J20BL0RDU,R1BPNRYUL32FN5,R1I3ZV1S9Z08AL,R2ILU2ZYAIN700,R3LEO43599XYH1"/>
    <x v="840"/>
    <n v="4.5"/>
    <n v="7949"/>
    <x v="866"/>
    <x v="950"/>
    <x v="0"/>
  </r>
  <r>
    <x v="998"/>
    <x v="984"/>
    <x v="143"/>
    <x v="385"/>
    <x v="319"/>
    <x v="31"/>
    <s v="R3CDTV5JOEQJB6,R2OOA2Q6V7X8S6,R1VANIESY8QF0E,RYL1C4JQ1KCOH,R35KJ7NCHW1X1E,RIKQ3HQUQVC0Q,R2BSID2R1SF0GZ,R2SSCAXKIHE4Y6"/>
    <x v="841"/>
    <n v="3.8"/>
    <n v="95"/>
    <x v="867"/>
    <x v="951"/>
    <x v="0"/>
  </r>
  <r>
    <x v="999"/>
    <x v="985"/>
    <x v="172"/>
    <x v="181"/>
    <x v="157"/>
    <x v="55"/>
    <s v="R2B84AYCEVIUNW,RMWY1UTR0CJR3,RMA1TQHKE89WV,R2FS78A2WRAN90,R15E6DDVQN9C2,R2UWUP980GHPEU,RAG8BKBQRDKAD,R34270LQWK88DA"/>
    <x v="842"/>
    <n v="3.8"/>
    <n v="1558"/>
    <x v="868"/>
    <x v="952"/>
    <x v="0"/>
  </r>
  <r>
    <x v="1000"/>
    <x v="986"/>
    <x v="151"/>
    <x v="386"/>
    <x v="320"/>
    <x v="81"/>
    <s v="R33ZSGGVAEU2PL,R2UWRSENOS2J8R,RB3KGEQP8LOJ1,R2GAN84BM7PMBE,RVQ4ZTYZQXEP5,R1TUZAFJG24UKV,RHHZ7GL342YDW,R1JZ7EB8RY3DOO"/>
    <x v="843"/>
    <n v="4.0999999999999996"/>
    <n v="26543"/>
    <x v="869"/>
    <x v="953"/>
    <x v="0"/>
  </r>
  <r>
    <x v="1001"/>
    <x v="987"/>
    <x v="158"/>
    <x v="387"/>
    <x v="17"/>
    <x v="68"/>
    <s v="R20PP3QU2OXVOH,R24JMSEEM3755G,R1IWN9BPDUY3BS,R19B3I4NRNXU86,R32K7NCIA17OJN,RGRROWWT9JAHP,R1P7PAXB06JTJU,R13JQ20APUVZ1O"/>
    <x v="844"/>
    <n v="4.0999999999999996"/>
    <n v="3688"/>
    <x v="870"/>
    <x v="954"/>
    <x v="1"/>
  </r>
  <r>
    <x v="1002"/>
    <x v="988"/>
    <x v="151"/>
    <x v="176"/>
    <x v="79"/>
    <x v="34"/>
    <s v="R3LQ2TPKG42KG8,R1MWKBSQIK2J04,RWB0U0JJ3NG4J,R3PKUJGSWS6X6T,R2UVD7MDXJ06D6,R5JWWU7OUVRAK,R24PULBZDL0QM1,R1NZ6RZXK2W0S7"/>
    <x v="845"/>
    <n v="3.8"/>
    <n v="4383"/>
    <x v="871"/>
    <x v="955"/>
    <x v="0"/>
  </r>
  <r>
    <x v="1003"/>
    <x v="989"/>
    <x v="173"/>
    <x v="388"/>
    <x v="6"/>
    <x v="24"/>
    <s v="R31M7C08CPXCB3,R25R4S2V6XLP70,RCOR7R8N8DCVR,R30CBX7NG9VUZ6,RT55L3CO3TSZ6,RRO6AFAOOQJAK,R3D0ONOZPIAWS9,R1ZOXK6L3BJ049"/>
    <x v="846"/>
    <n v="3.3"/>
    <n v="478"/>
    <x v="872"/>
    <x v="956"/>
    <x v="1"/>
  </r>
  <r>
    <x v="1004"/>
    <x v="990"/>
    <x v="143"/>
    <x v="389"/>
    <x v="158"/>
    <x v="75"/>
    <s v="R7X2SNIY1SC15,RG8BSIGRIQFID,R3BN90I5BQ14ZV,R131YF9XI5CCEX,R3O40F4X6UJHEZ,R8K4AKD25TGGM,R1G7J0WCVPAH6R,RASSFJPXJD0WU"/>
    <x v="847"/>
    <n v="4"/>
    <n v="237"/>
    <x v="873"/>
    <x v="957"/>
    <x v="0"/>
  </r>
  <r>
    <x v="1005"/>
    <x v="991"/>
    <x v="145"/>
    <x v="390"/>
    <x v="321"/>
    <x v="48"/>
    <s v="R1XULCDQK9G8I7,RHPQ553ZWQIME,RNQB4SFH4DX7B,RMGGBMIVVTPJU,RDJVGMEMJEEZM,R11I303S1BQCT9,R1H7KY4OIM4XC3,R13OEY5VD2OOR7"/>
    <x v="848"/>
    <n v="4.5999999999999996"/>
    <n v="124"/>
    <x v="874"/>
    <x v="958"/>
    <x v="1"/>
  </r>
  <r>
    <x v="1006"/>
    <x v="992"/>
    <x v="142"/>
    <x v="72"/>
    <x v="322"/>
    <x v="85"/>
    <s v="R3SMQ18FRX81ZM,RM8D6XNWRSKRD,R20K0WT99IF7SW,R2HR4PDE372C8Y,R14YIMXOROB60G,R21FDK7L8Q1LUO,R2NXFE1SH67GQC,R1EYKC1W1EPYIL"/>
    <x v="849"/>
    <n v="3.9"/>
    <n v="14667"/>
    <x v="875"/>
    <x v="959"/>
    <x v="0"/>
  </r>
  <r>
    <x v="1007"/>
    <x v="993"/>
    <x v="145"/>
    <x v="298"/>
    <x v="28"/>
    <x v="58"/>
    <s v="R5GIMGF2NA526,R2XWYU5AL9FITX"/>
    <x v="850"/>
    <n v="3.7"/>
    <n v="6"/>
    <x v="876"/>
    <x v="960"/>
    <x v="0"/>
  </r>
  <r>
    <x v="1008"/>
    <x v="994"/>
    <x v="171"/>
    <x v="59"/>
    <x v="202"/>
    <x v="17"/>
    <s v="RPHKXENT6881N,R14GIM1TQZM2WS,R22GCXSWUPXZ37,R1BODEGMFJ7WTL,R2NHEH4AZSRE24,R1WO9OM8O2713U,RS2T771TLOD14,R32DSGGUO0K1G0"/>
    <x v="851"/>
    <n v="4.2"/>
    <n v="4244"/>
    <x v="877"/>
    <x v="961"/>
    <x v="0"/>
  </r>
  <r>
    <x v="1009"/>
    <x v="995"/>
    <x v="144"/>
    <x v="391"/>
    <x v="60"/>
    <x v="54"/>
    <s v="R21ED050VWAF23,R3EA9NKMCKHQUN,R387DPEXYRMJVW,R37X1B6A8MRS2G,R34OFX5U5EEJNN,R2RAGNI18M2ZT9,R1ZKGW1E97R6UE,R1PWCV334TATWX"/>
    <x v="852"/>
    <n v="4.0999999999999996"/>
    <n v="1017"/>
    <x v="878"/>
    <x v="962"/>
    <x v="2"/>
  </r>
  <r>
    <x v="1010"/>
    <x v="996"/>
    <x v="174"/>
    <x v="29"/>
    <x v="93"/>
    <x v="9"/>
    <s v="R3G68H04E1SWMO,RQPUD710DM4CJ,R3LKDTQ3F3YBBP,R2I80SWXJJ8NVS,RLJKQ3A9HU77X,R2LZZWYUQPL9MH,R2KNV63N41W1CA,R2YEAAIS3ZXXW4"/>
    <x v="853"/>
    <n v="4.0999999999999996"/>
    <n v="12999"/>
    <x v="879"/>
    <x v="963"/>
    <x v="0"/>
  </r>
  <r>
    <x v="1011"/>
    <x v="997"/>
    <x v="154"/>
    <x v="69"/>
    <x v="20"/>
    <x v="31"/>
    <s v="R1C4CJG4YFPOQZ,RQHLZKD65C2,R1LPNPFT8RUFN7,R1QAZXMA5885V5,RZW6HFWRZFZSM,R3HJO9H24LZ86,RP49KRXSTSAZO,R2C43NGT4YSFCZ"/>
    <x v="854"/>
    <n v="3.8"/>
    <n v="311"/>
    <x v="880"/>
    <x v="964"/>
    <x v="0"/>
  </r>
  <r>
    <x v="1012"/>
    <x v="998"/>
    <x v="175"/>
    <x v="392"/>
    <x v="6"/>
    <x v="19"/>
    <s v="R2UUBE6SD6DQ9Y,RYT31I1KBXJ0V,R4JW61N9AEDHA,R2DFCN1ASN82RE,R8FKFWXGMFKWC,RS75WH30OYOY3,R2SK1NLKEM8K2X,R3EIW26LRB8R4P"/>
    <x v="855"/>
    <n v="4.0999999999999996"/>
    <n v="4238"/>
    <x v="881"/>
    <x v="965"/>
    <x v="1"/>
  </r>
  <r>
    <x v="1013"/>
    <x v="999"/>
    <x v="166"/>
    <x v="393"/>
    <x v="7"/>
    <x v="18"/>
    <s v="R1NAAWWJ35RMQR,R3S2CEY1ZBAKJJ,R38NYOW9S7HMO0,R3HDEMCCETO0EJ,R2NU3DH06WH2AY,R2Y5029I4S9DKF,RSJC3VP7IBJJY,R2IBCZ7N2I5JI4"/>
    <x v="856"/>
    <n v="4.5999999999999996"/>
    <n v="2781"/>
    <x v="882"/>
    <x v="966"/>
    <x v="1"/>
  </r>
  <r>
    <x v="1014"/>
    <x v="1000"/>
    <x v="176"/>
    <x v="394"/>
    <x v="92"/>
    <x v="26"/>
    <s v="R3E4HUJ56AF24X,R3SEMQ02KZ7NN5,R3JNI0V7L0UEHY,R1PDJF9WLDOJZS,R3O35YTLY12KW4,R2U39FEDPQZCPN,R3R825GTA0F2EB,R3IAO81DOA9DOK"/>
    <x v="857"/>
    <n v="4.0999999999999996"/>
    <n v="10907"/>
    <x v="883"/>
    <x v="967"/>
    <x v="1"/>
  </r>
  <r>
    <x v="1015"/>
    <x v="1001"/>
    <x v="177"/>
    <x v="395"/>
    <x v="323"/>
    <x v="26"/>
    <s v="R2KI2IDJL2BY7K,R1KYGT5PRP2IEC,R2HEJVRW7X3SPT,R2VESGVS16ALQY,R32M7U7Z9W2OU1,R1MRHN8DMJZGJY,R17V0HLP8F6QN1,R3NCHTJEG96BIG"/>
    <x v="858"/>
    <n v="4.2"/>
    <n v="13250"/>
    <x v="884"/>
    <x v="968"/>
    <x v="0"/>
  </r>
  <r>
    <x v="1016"/>
    <x v="1002"/>
    <x v="151"/>
    <x v="375"/>
    <x v="304"/>
    <x v="61"/>
    <s v="R4FRMNYYMSIBC,R3L7S5SH36JCUJ,R1YN1N7YNW7AIJ,RF6JADMLOSANJ,R14CIKGGK258KG,R3E1LOFVZINEMG,R3J7G7NK5FW8U9,R13DVAUMRLLEK8"/>
    <x v="859"/>
    <n v="3.9"/>
    <n v="43070"/>
    <x v="885"/>
    <x v="969"/>
    <x v="4"/>
  </r>
  <r>
    <x v="1017"/>
    <x v="1003"/>
    <x v="151"/>
    <x v="360"/>
    <x v="324"/>
    <x v="33"/>
    <s v="R2YFSMMIRV8IPD,R27QQGJOAE6DGX,R2ERM6UKGXZ0JU,R25VZN18D8ZKXO,R2I9QXQ7GDNCHK,R2EQ5AV50NYVRH,R1AQZR852OXC6W,RVC7CUNCVWKT0"/>
    <x v="860"/>
    <n v="4.0999999999999996"/>
    <n v="11828"/>
    <x v="886"/>
    <x v="970"/>
    <x v="4"/>
  </r>
  <r>
    <x v="1018"/>
    <x v="1004"/>
    <x v="162"/>
    <x v="84"/>
    <x v="3"/>
    <x v="41"/>
    <s v="R29ILL57SN471R,R3CAGP76ZXUZZA,RIB8B25Y91N0Y,R1AAW2JH0C8ABZ,REO6KS9OTSOLA,R3D2RS12J4S2B1,R31SLKS6LD3XU1,R2NJHP9OAM0TRZ"/>
    <x v="861"/>
    <n v="4.0999999999999996"/>
    <n v="1240"/>
    <x v="887"/>
    <x v="971"/>
    <x v="1"/>
  </r>
  <r>
    <x v="1019"/>
    <x v="1005"/>
    <x v="151"/>
    <x v="396"/>
    <x v="95"/>
    <x v="63"/>
    <s v="R2PD0ZPWRGTUJG,RTS3Q7O97I2P7,R1ZXJ9R8WX5DF7,R3GFYL52VNNQE6,RYQLHSHBY786Z,R1DO6BQM7OB7KF,R3V94LO1BMB55D,R11Q826IS7DFMG"/>
    <x v="862"/>
    <n v="4"/>
    <n v="20869"/>
    <x v="888"/>
    <x v="972"/>
    <x v="0"/>
  </r>
  <r>
    <x v="1020"/>
    <x v="1006"/>
    <x v="178"/>
    <x v="44"/>
    <x v="200"/>
    <x v="32"/>
    <s v="RVJJVCMWN8Y41,R14A126YKLIWX,RJC5HHN4FL2JC,R1APUQA31CW43L,R2K9GKKR6MR93W,R11HJ548X7I0KV,R3GDVPN872JGGU,RJ3JAJU16YNQM"/>
    <x v="863"/>
    <n v="3.7"/>
    <n v="441"/>
    <x v="889"/>
    <x v="973"/>
    <x v="0"/>
  </r>
  <r>
    <x v="1021"/>
    <x v="1007"/>
    <x v="149"/>
    <x v="168"/>
    <x v="79"/>
    <x v="52"/>
    <s v="R2DCP4Q11B1C32,R355OON0DQZ7G1,R3G1G06J7O6ZO7,R37AW7ZXTQ47JI,R2HA5H3EQB936G,RIEIASWD1PQYW,RRCUB6J7H9WK8,RKC66BZO3QSXE"/>
    <x v="864"/>
    <n v="4.0999999999999996"/>
    <n v="1034"/>
    <x v="890"/>
    <x v="974"/>
    <x v="0"/>
  </r>
  <r>
    <x v="1022"/>
    <x v="1008"/>
    <x v="150"/>
    <x v="397"/>
    <x v="207"/>
    <x v="61"/>
    <s v="R2HZX52OZX1DSZ,R1RIP30E4OV9HY,RKBKMUMLLEFJZ,R235OIEM1YE5VP,R19Y9MV672O2K9,R1BQY5JVY4A6ZN,RUKFW1KM46G2K,RTZTMUWT2I4GS"/>
    <x v="865"/>
    <n v="4.0999999999999996"/>
    <n v="37126"/>
    <x v="891"/>
    <x v="975"/>
    <x v="0"/>
  </r>
  <r>
    <x v="1023"/>
    <x v="1009"/>
    <x v="149"/>
    <x v="72"/>
    <x v="34"/>
    <x v="56"/>
    <s v="R1S4Y5TIEL5G8R,R1SGD2AC3S8KEG,R3JP8FW93ND491,R3HWDXEJX098MC,R3FCWGOVQZII60,RCQ75ERMBZMJ5,R1PYXQO11OT86M,R2R1QS9VQ64ZCO"/>
    <x v="866"/>
    <n v="4.0999999999999996"/>
    <n v="6355"/>
    <x v="892"/>
    <x v="976"/>
    <x v="0"/>
  </r>
  <r>
    <x v="1024"/>
    <x v="1010"/>
    <x v="166"/>
    <x v="1"/>
    <x v="6"/>
    <x v="13"/>
    <s v="R34X4JUGZSMYZ3,R2TB24I6XAJI0Z,R3RXQPQONGB1ZD,R22SRYSCQLD82X,R21QE5K1YSVD6,R16HPFUZ08GGKB"/>
    <x v="867"/>
    <n v="3.3"/>
    <n v="12"/>
    <x v="893"/>
    <x v="977"/>
    <x v="1"/>
  </r>
  <r>
    <x v="1025"/>
    <x v="1011"/>
    <x v="156"/>
    <x v="398"/>
    <x v="325"/>
    <x v="55"/>
    <s v="RP16HJYUCT002,R3GZTZYTLP44FR,R19XRLSCH2Y5CF,R6R86HD57LOXJ,R2X8UW5NDZWYUK,R3NED3VC2G6UB3,RNGWBEEZP77VF,R2MRS41GH0VLP0"/>
    <x v="868"/>
    <n v="4.0999999999999996"/>
    <n v="13165"/>
    <x v="894"/>
    <x v="978"/>
    <x v="1"/>
  </r>
  <r>
    <x v="1026"/>
    <x v="1012"/>
    <x v="164"/>
    <x v="29"/>
    <x v="38"/>
    <x v="9"/>
    <s v="RUF8L2BWE5FXM,RO31NNHWLOQF4,RBSI4Y0V4BQ0A,R10UVB3K1LK8T6,RBPZ3TL6JUGB7,R2TVC6SLRPOAJU,R4UCVBMFQCOB2,ROWPNMWIGNJ78"/>
    <x v="869"/>
    <n v="4.0999999999999996"/>
    <n v="1646"/>
    <x v="895"/>
    <x v="979"/>
    <x v="0"/>
  </r>
  <r>
    <x v="1027"/>
    <x v="1013"/>
    <x v="168"/>
    <x v="138"/>
    <x v="326"/>
    <x v="79"/>
    <s v="R1PZ2XBD6GD0UY,RMQA2CY9FRUOR,R55EXM1PLX7BM,R26ZJ9VXF4PWCA,R2S9JPUNTGN4DX,R2M8WSNRMQDR8C,RNY8DA1733V0U,R1F1ZMII16AUTP"/>
    <x v="870"/>
    <n v="4.4000000000000004"/>
    <n v="17994"/>
    <x v="896"/>
    <x v="980"/>
    <x v="4"/>
  </r>
  <r>
    <x v="1028"/>
    <x v="1014"/>
    <x v="145"/>
    <x v="399"/>
    <x v="8"/>
    <x v="10"/>
    <s v="R2CZP30I91CUT0,RXZL00UV67477,R6ZMVE3VFMOTC,R2I6TTT5KYXNTV,R2GN5SX03J3GX6,R2GOTOGR1W1XL9,R2U3WOI0TIDIEB,R35L3DFIR2VJXK"/>
    <x v="871"/>
    <n v="4.3"/>
    <n v="610"/>
    <x v="897"/>
    <x v="981"/>
    <x v="1"/>
  </r>
  <r>
    <x v="1029"/>
    <x v="1015"/>
    <x v="151"/>
    <x v="400"/>
    <x v="327"/>
    <x v="53"/>
    <s v="R2CCAIITXBUWWK,R34WQMRY9WM6SZ,RMO1CT02OKUNJ,R2RMMS8KOSZFRR,RHABSU5NRAV4F,R1DLWFDXTPMUND,RMT3S18UOGE3G,R2GPPUURLGA92X"/>
    <x v="872"/>
    <n v="4.0999999999999996"/>
    <n v="8866"/>
    <x v="898"/>
    <x v="982"/>
    <x v="4"/>
  </r>
  <r>
    <x v="1030"/>
    <x v="1016"/>
    <x v="178"/>
    <x v="401"/>
    <x v="292"/>
    <x v="39"/>
    <s v="RK2SK2T9306PY,R1NOMIUDTGHCGD,RW21FMMFE7BFI,RHNPI4ITBJ1DZ,R1KTIYVU8CINBK,R2RSJBZJN8UU71,R7UCJZNVINTCF,R3EAXIJ37NBEG7"/>
    <x v="873"/>
    <n v="3.7"/>
    <n v="13406"/>
    <x v="899"/>
    <x v="983"/>
    <x v="0"/>
  </r>
  <r>
    <x v="1031"/>
    <x v="1017"/>
    <x v="152"/>
    <x v="306"/>
    <x v="20"/>
    <x v="28"/>
    <s v="R2WHW4PEF14WOD,R2DCCZWUGI0O0K,R1FA1HH6VL1RAL"/>
    <x v="874"/>
    <n v="4.8"/>
    <n v="53803"/>
    <x v="900"/>
    <x v="984"/>
    <x v="0"/>
  </r>
  <r>
    <x v="1032"/>
    <x v="1018"/>
    <x v="149"/>
    <x v="214"/>
    <x v="163"/>
    <x v="52"/>
    <s v="R27BUVT5CYDJ4X,R1G8GRI01F5Q5F,R3FDZTVK38PZJW,RD4E7SRKUIIAA,R21HKT5W7PTQ6N,RM9IAPXXFI5L,RAK9U4VEYZCB7,R2WJ7II930TLUO"/>
    <x v="875"/>
    <n v="4.5"/>
    <n v="546"/>
    <x v="901"/>
    <x v="985"/>
    <x v="0"/>
  </r>
  <r>
    <x v="1033"/>
    <x v="1019"/>
    <x v="152"/>
    <x v="402"/>
    <x v="328"/>
    <x v="33"/>
    <s v="R36G8V9B8EIG4Z,R1UQJ38MFDF636,R3GHKCA6I36EBF,R18AIQACXT7PHC,R195YCVDM72DUH,R2WQTWSNOHI3GW,R1XYEVCQ9QZ69I,RQIV7RKXG033Q"/>
    <x v="876"/>
    <n v="4"/>
    <n v="5292"/>
    <x v="902"/>
    <x v="986"/>
    <x v="4"/>
  </r>
  <r>
    <x v="1034"/>
    <x v="1020"/>
    <x v="152"/>
    <x v="403"/>
    <x v="329"/>
    <x v="61"/>
    <s v="R3DYK05V939SQQ,R3KM8XQNWHJ7SW,R1SJ4CTWGTJ76Q,R2U2FM7CGUNYST,R315NLYKTWFJX2,R2D852O0DSZ1EG,R1QTNL2ADP427,R30ZEL9WYE5DVP"/>
    <x v="877"/>
    <n v="4.0999999999999996"/>
    <n v="444"/>
    <x v="903"/>
    <x v="987"/>
    <x v="0"/>
  </r>
  <r>
    <x v="1035"/>
    <x v="1021"/>
    <x v="146"/>
    <x v="404"/>
    <x v="6"/>
    <x v="16"/>
    <s v="R3KA8I1JO7VWHM,RGN972IS97APK,R19V3GRW0VRBAC,RAXEY84M4ISW1,R1PSYUMKHDXHVU,R1625BVG24Y7M,R1KYTADP38QAD0,RTX0APKPL4NRR"/>
    <x v="878"/>
    <n v="3.9"/>
    <n v="4584"/>
    <x v="904"/>
    <x v="988"/>
    <x v="1"/>
  </r>
  <r>
    <x v="1036"/>
    <x v="1022"/>
    <x v="152"/>
    <x v="213"/>
    <x v="330"/>
    <x v="19"/>
    <s v="R2EMWU4SGRHF3S,R3426BT3R5BO5T,RLO3JXRM2INDT,R3GACMOLXD7OVV,RZTG7YA8FY53X,R2DLIVX26S8EQB,R18R92YT47JI00,RLPZWUOSK6F4U"/>
    <x v="879"/>
    <n v="4.0999999999999996"/>
    <n v="14947"/>
    <x v="905"/>
    <x v="989"/>
    <x v="0"/>
  </r>
  <r>
    <x v="1037"/>
    <x v="1023"/>
    <x v="150"/>
    <x v="254"/>
    <x v="5"/>
    <x v="50"/>
    <s v="RTBI29BIALOQ4,R2Q29R8EM2KDMM,R2OD88UTINAZSL,R32MZ6ODLN2H45,R21CNC8OVM396T,RUHJ2QE6OWH81,R2S56ZTRZ86VN0,R2G6SFWPU9FYII"/>
    <x v="880"/>
    <n v="4.2"/>
    <n v="1559"/>
    <x v="906"/>
    <x v="990"/>
    <x v="0"/>
  </r>
  <r>
    <x v="1038"/>
    <x v="1024"/>
    <x v="145"/>
    <x v="405"/>
    <x v="7"/>
    <x v="75"/>
    <s v="R2KZ25NB09PATY,R1XF8C95D03EEC,R1GVL4PLXBCL2L,R2ZE7W8O3H9N0D,R3G7TLZ13MZLMX,R2K04Z11HTJYRK,R2FWJPPT7MVMW0,R3LFL6Y72YQGDZ"/>
    <x v="881"/>
    <n v="4.0999999999999996"/>
    <n v="1660"/>
    <x v="907"/>
    <x v="991"/>
    <x v="1"/>
  </r>
  <r>
    <x v="1039"/>
    <x v="1025"/>
    <x v="145"/>
    <x v="21"/>
    <x v="10"/>
    <x v="38"/>
    <s v="R5Z3PXJSYP16A,R3SCTI2ZS83HM4,R1ZK4MSQURH3VQ,RGEJZY2OM7YJ2,R2CITAVLIYLHU7,R3MZJHQ8REYS8C,R1MSAB5BD0D8JE,R1MTUFX2G4V92J"/>
    <x v="882"/>
    <n v="3.5"/>
    <n v="132"/>
    <x v="908"/>
    <x v="992"/>
    <x v="1"/>
  </r>
  <r>
    <x v="1040"/>
    <x v="1026"/>
    <x v="167"/>
    <x v="406"/>
    <x v="331"/>
    <x v="39"/>
    <s v="R2IIQ5X1KFC218,R3GC9FMTX9ZRBD,R1KTDK3ZQXXKD1,R3BU5QCZ6URHIV,R2IUXE2RH8OJ2A,RTJCKSW3MGDCJ,R25B5M8BFZ5APO,R3IYSZRJ55ATP3"/>
    <x v="883"/>
    <n v="4.3"/>
    <n v="28629"/>
    <x v="909"/>
    <x v="993"/>
    <x v="4"/>
  </r>
  <r>
    <x v="1041"/>
    <x v="1027"/>
    <x v="142"/>
    <x v="154"/>
    <x v="278"/>
    <x v="61"/>
    <s v="R2US7Y06YM7OHR,R2OAKOAGTGVUTN,R3DVFQGVFX84XI,R1WAPDS97JZKIA,R1ESX1X8D1NBKP,R2AUA7VTJ8T109,R2UBSM7L5I24EO,R1G0Q0UJ7FBXGP"/>
    <x v="884"/>
    <n v="3.9"/>
    <n v="8446"/>
    <x v="910"/>
    <x v="994"/>
    <x v="0"/>
  </r>
  <r>
    <x v="1042"/>
    <x v="1028"/>
    <x v="148"/>
    <x v="407"/>
    <x v="241"/>
    <x v="61"/>
    <s v="R3OIY3XB4667JN,R343JP2QEQ4OU1,R1YVJDFTPY1227,R3LVWE3Q7WY798,R7GMXPSA7U047,R2ZI5FCZK684JN,R2CTSF9ABMHN6C,R3T9C8BMA8PF8P"/>
    <x v="885"/>
    <n v="4.2"/>
    <n v="11199"/>
    <x v="911"/>
    <x v="995"/>
    <x v="0"/>
  </r>
  <r>
    <x v="1043"/>
    <x v="1029"/>
    <x v="179"/>
    <x v="408"/>
    <x v="241"/>
    <x v="21"/>
    <s v="R3TOOFPX256D59,R1PR50BDQOEIIO,R392FI4QWXWOX5,R85UZWVZHVWQF,R67DCS6U6YAX1,R1D0FB7K1UOFSJ,R24HHC45FGAWV3,R26PXJ8P5Q5FHH"/>
    <x v="886"/>
    <n v="3.8"/>
    <n v="1118"/>
    <x v="912"/>
    <x v="996"/>
    <x v="0"/>
  </r>
  <r>
    <x v="1044"/>
    <x v="1030"/>
    <x v="144"/>
    <x v="409"/>
    <x v="28"/>
    <x v="24"/>
    <s v="R2SBOJRVH87Z3A,R2JZAP6U9T86EI,R2FUR9B0B9PHCM,R31RUINAE4JQ9V,R1L8EBC22RKCG5"/>
    <x v="887"/>
    <n v="4.5"/>
    <n v="11"/>
    <x v="913"/>
    <x v="997"/>
    <x v="0"/>
  </r>
  <r>
    <x v="1045"/>
    <x v="1031"/>
    <x v="180"/>
    <x v="358"/>
    <x v="129"/>
    <x v="32"/>
    <s v="R2IPVSKOO0624U,R358NA83FQL4AE,R2J3IJ37A0TYAL,R114CSTYEOW1ID,R1OFIM5CH5R92R,R26HJA1WW7OTY7,R1LTHOMTCR3MDP,R2U47H32CGIZL5"/>
    <x v="888"/>
    <n v="3.8"/>
    <n v="4353"/>
    <x v="914"/>
    <x v="998"/>
    <x v="4"/>
  </r>
  <r>
    <x v="1046"/>
    <x v="1032"/>
    <x v="144"/>
    <x v="25"/>
    <x v="263"/>
    <x v="10"/>
    <s v="RSV9TZFCZGNJM,R2OQAPQPWJ13ZS,R145ESVWL5NKD8,RKVEH58EIOD7R,RPYQ3EMAHHNIH,R2706B6WB0LN1M,R10DZEZJUT4T6K,R3LIDV3FE4WP2U"/>
    <x v="889"/>
    <n v="4.0999999999999996"/>
    <n v="185"/>
    <x v="915"/>
    <x v="999"/>
    <x v="0"/>
  </r>
  <r>
    <x v="1047"/>
    <x v="1033"/>
    <x v="149"/>
    <x v="410"/>
    <x v="274"/>
    <x v="26"/>
    <s v="R1D9RWNUO50OL2,R3UBUQT5L25WJV,R41I3GR7DNRBK,R3JJ8CIALK6GJI,R2B50JTABPD6LS,R248KORTE9C15N,R26RTMICLY2WE5,R1DZ4NVSGNARIJ"/>
    <x v="890"/>
    <n v="4.2"/>
    <n v="14290"/>
    <x v="916"/>
    <x v="1000"/>
    <x v="0"/>
  </r>
  <r>
    <x v="1048"/>
    <x v="1034"/>
    <x v="150"/>
    <x v="7"/>
    <x v="332"/>
    <x v="41"/>
    <s v="R8MWH2C3FSEK3,R38S0MZVLY0VRM,RFMS5SU0JSYPQ,REHZI4HEMEHJV,R142J5WJGIJ8CO,R2Q5B4SXB4J04I,R1HBTSY0F2IO9D,R3P3N5PQLDHLYS"/>
    <x v="891"/>
    <n v="4.0999999999999996"/>
    <n v="3036"/>
    <x v="917"/>
    <x v="1001"/>
    <x v="1"/>
  </r>
  <r>
    <x v="1049"/>
    <x v="1035"/>
    <x v="152"/>
    <x v="155"/>
    <x v="233"/>
    <x v="1"/>
    <s v="R1LI60GXHA0P4R,R3B6HW9V910CZO,RLHRRVTR54DUP,R28T406GWSUMTK,R1JKFY2MLYJM5Z,R27FGZ9C2NRC3J,R3CVRZ2P93GWFR,R21YSBO429830L"/>
    <x v="892"/>
    <n v="4.2"/>
    <n v="1296"/>
    <x v="918"/>
    <x v="1002"/>
    <x v="0"/>
  </r>
  <r>
    <x v="1050"/>
    <x v="1036"/>
    <x v="152"/>
    <x v="411"/>
    <x v="43"/>
    <x v="50"/>
    <s v="RXW65D85E5PT7,R26KGH1T4JLVKC,R3M3ZC7HMK17L,R26H1DURWI8AZR,R3JH5EEXSYW5G6,R35C9T5EDL0MJG,R2RSK1JGLBTS0C,R1WSD60MD51CKK"/>
    <x v="893"/>
    <n v="4.5"/>
    <n v="19"/>
    <x v="919"/>
    <x v="1003"/>
    <x v="0"/>
  </r>
  <r>
    <x v="1051"/>
    <x v="1037"/>
    <x v="166"/>
    <x v="210"/>
    <x v="333"/>
    <x v="26"/>
    <s v="R2YLDT44YPDA2G,R39360RU5VF8V5,R17JJCUW7LT3JK,R2XRDEM927X3FR,R337QVI8OQCWBB,R2Z2ZTUR54RPC9,R3P4FG9657U0PS,RMKT12XVNLW9K"/>
    <x v="894"/>
    <n v="4"/>
    <n v="97"/>
    <x v="920"/>
    <x v="1004"/>
    <x v="1"/>
  </r>
  <r>
    <x v="1052"/>
    <x v="1038"/>
    <x v="155"/>
    <x v="412"/>
    <x v="334"/>
    <x v="24"/>
    <s v="R3N1KWPD82KCJH,RUP7RE9R1GMG7,R1EM1ELIZK4UQO,R1KENVOUNW6R1X,R1N5J4AH4O9X4T,R35QA88TXAIRTF,R1AGOOCPLSM5ZG,R1NA3LLEM31J5M"/>
    <x v="895"/>
    <n v="4.4000000000000004"/>
    <n v="1771"/>
    <x v="921"/>
    <x v="1005"/>
    <x v="2"/>
  </r>
  <r>
    <x v="1053"/>
    <x v="1039"/>
    <x v="148"/>
    <x v="413"/>
    <x v="292"/>
    <x v="44"/>
    <s v="RM6F2CS52ASGD,RTFZIQRITFCIV,R32FXB6GR3QTL0,R22YPCRTDOIQDE,R35AWS6LOXIHFR,RE4SLVEI48Q4Z,R325EKU2FKEM30,R1JRI27AL0H5MD"/>
    <x v="896"/>
    <n v="4"/>
    <n v="15034"/>
    <x v="922"/>
    <x v="1006"/>
    <x v="0"/>
  </r>
  <r>
    <x v="1054"/>
    <x v="1040"/>
    <x v="180"/>
    <x v="396"/>
    <x v="143"/>
    <x v="41"/>
    <s v="R3JP9GW6RDG7YF,R2WZQXQJGPUSL9,R3SDM4NN6LFSL,R1MPD1Z1RVWED5,R2DFHZQ2DIC252,R3VXTRX34YFXJ9,R1LCIITYYC3DTG,R16NO3UIEZYUMI"/>
    <x v="897"/>
    <n v="4"/>
    <n v="3242"/>
    <x v="923"/>
    <x v="1007"/>
    <x v="4"/>
  </r>
  <r>
    <x v="1055"/>
    <x v="1041"/>
    <x v="154"/>
    <x v="33"/>
    <x v="335"/>
    <x v="17"/>
    <s v="R3JRCWMWKXH9IB,R3G026EMLP0VS7,R24JJEFAXZH2J6,R24WHQLDAXAB92,R21V0OVOI8IF8N,RC1OYQZGSAU8Y,R1R8U1O073H76A,R1NVGNWTYT0WZV"/>
    <x v="898"/>
    <n v="3.9"/>
    <n v="2832"/>
    <x v="924"/>
    <x v="1008"/>
    <x v="0"/>
  </r>
  <r>
    <x v="1056"/>
    <x v="1042"/>
    <x v="164"/>
    <x v="414"/>
    <x v="230"/>
    <x v="76"/>
    <s v="R3UIZ85E8RCFUT,R2S1HZIXB203EH,R272XKO2RCSBFJ,R2YTL99CZ1KY8F,R2Q3F8S96PYJK5,R3D0YV4YZWF58X,R3NU9GCTSLCR29,R2EX9GSKA1K6IA"/>
    <x v="899"/>
    <n v="4"/>
    <n v="1498"/>
    <x v="925"/>
    <x v="1009"/>
    <x v="0"/>
  </r>
  <r>
    <x v="1057"/>
    <x v="1043"/>
    <x v="142"/>
    <x v="29"/>
    <x v="335"/>
    <x v="76"/>
    <s v="R18T6LNT4V3WIK,R3J5KJWXWZ9BTL,R27KT7RSJUJ9WK,R24X9LMOOX690Y,RUN0V9GG0NY3K,R898UMT5A5N06,R3EGALHA5I1H5M,RHNR43R07U1HL"/>
    <x v="900"/>
    <n v="3.8"/>
    <n v="305"/>
    <x v="926"/>
    <x v="1010"/>
    <x v="0"/>
  </r>
  <r>
    <x v="1058"/>
    <x v="1044"/>
    <x v="168"/>
    <x v="415"/>
    <x v="129"/>
    <x v="54"/>
    <s v="R1ZCNUY4FGIBT4,R3PFYE8GPM1BM2,R1PLX62UCX8BEO,RPOJFOW2F49SE,R17TPTBCK87IBF,R3EOBXZZQZEMTI,RW9RTATRE2350,R25FU8ACFGF47V"/>
    <x v="901"/>
    <n v="4.2"/>
    <n v="1191"/>
    <x v="927"/>
    <x v="1011"/>
    <x v="4"/>
  </r>
  <r>
    <x v="1059"/>
    <x v="1045"/>
    <x v="181"/>
    <x v="416"/>
    <x v="35"/>
    <x v="7"/>
    <s v="R3PCNE5292DYOG,R6AQ69P24LF60,R260VRUGIHTL9U,R2V10DMI0YG00Z,R26Y3HWJKWSAH,R27ZKRDRKTDH8Q,R2C7WEVAS7L3VM,R2KDBRE8342H5P"/>
    <x v="902"/>
    <n v="4.3"/>
    <n v="4049"/>
    <x v="928"/>
    <x v="1012"/>
    <x v="2"/>
  </r>
  <r>
    <x v="1060"/>
    <x v="1046"/>
    <x v="182"/>
    <x v="417"/>
    <x v="3"/>
    <x v="26"/>
    <s v="R3EJ8Q3TMPSQR3,R1LN1C5CM8PCGA,R3KY2YEIO4VRG3,R3VPNPIBWBPUB1,R2MIYHSE2VT4HJ,R2GSMFZARPURF8,RLEOSHQWOXO2M,R24AZS90ZJ7KRC"/>
    <x v="903"/>
    <n v="4.2"/>
    <n v="3160"/>
    <x v="929"/>
    <x v="1013"/>
    <x v="1"/>
  </r>
  <r>
    <x v="1061"/>
    <x v="1047"/>
    <x v="167"/>
    <x v="181"/>
    <x v="336"/>
    <x v="39"/>
    <s v="R2LMXNB7ADDJWB,R3V1ETN1KQ4QL2,R3GOQBMSH5MIUG,R3MDULNGS6SJBE,R73PI9VTV760M,R2B1S5L1253SQ9,R1GZGDHSXXGJHC,R1XINIJIB8NIAC"/>
    <x v="904"/>
    <n v="4.3"/>
    <n v="9650"/>
    <x v="930"/>
    <x v="1014"/>
    <x v="0"/>
  </r>
  <r>
    <x v="1062"/>
    <x v="1048"/>
    <x v="183"/>
    <x v="103"/>
    <x v="10"/>
    <x v="13"/>
    <s v="R1BE774NJ5R2DX,R1U4G4C65P8D4G,R2WMQC1KWG94P7,R2J2KA1OUGEH3L,R2Q7JZD5DQRYLN,R1B31T0G8VFWWH,R7K5AJJ5YJMCJ,R1IMH92PEPVZ3Y"/>
    <x v="905"/>
    <n v="4.2"/>
    <n v="3846"/>
    <x v="931"/>
    <x v="1015"/>
    <x v="1"/>
  </r>
  <r>
    <x v="1063"/>
    <x v="1049"/>
    <x v="145"/>
    <x v="349"/>
    <x v="6"/>
    <x v="54"/>
    <s v="R3CXWGXJIO3QD4,R317WT80E3F4I2,R2TEW122AFHO0N,R2L87VHBYI2A1V,R2NO3GT7CX9TX1,R1H7XDUE2AFTOJ,RW5LMN5G0IGL3,R38ZOGEKGSJBCV"/>
    <x v="906"/>
    <n v="4.4000000000000004"/>
    <n v="290"/>
    <x v="932"/>
    <x v="1016"/>
    <x v="1"/>
  </r>
  <r>
    <x v="1064"/>
    <x v="1050"/>
    <x v="160"/>
    <x v="33"/>
    <x v="38"/>
    <x v="52"/>
    <s v="RXN6DPSJFAMLA,RNC0MI1CWR8H9,R4E5DYXHHGZTD,R5D0HBQWAXYEP,RM8086AZAWNQB,R1Q5I4OT08XBBP,R1N1J6DCG6LIYP,RMZG7RNEPFOII"/>
    <x v="907"/>
    <n v="3.8"/>
    <n v="2206"/>
    <x v="933"/>
    <x v="1017"/>
    <x v="0"/>
  </r>
  <r>
    <x v="1065"/>
    <x v="1051"/>
    <x v="167"/>
    <x v="92"/>
    <x v="337"/>
    <x v="41"/>
    <s v="R15AE2SXC1IIK3,RQHVUM93NUCOU,R2DX0NQ3S7KOQ4,R14DYCKOFGZ3G4,R3Q6AZSWSPY4RH,R3JJWGTD07H7HX,R1CHWJNGGBUZD6,RK96X31K91U0O"/>
    <x v="908"/>
    <n v="4.0999999999999996"/>
    <n v="9349"/>
    <x v="934"/>
    <x v="1018"/>
    <x v="0"/>
  </r>
  <r>
    <x v="1066"/>
    <x v="1052"/>
    <x v="146"/>
    <x v="23"/>
    <x v="230"/>
    <x v="72"/>
    <s v="R4B8YJ4015C8C,R2XKAK7JRBGM2C,RJ6E5TLJP5Z7S,R21Y12O2T0TTRL,R1A5CC17IZ91M2,R1BO82C1MOQXP,R2I0URMKJL9FJX,R3V5CR48TYWKVC"/>
    <x v="909"/>
    <n v="3.9"/>
    <n v="578"/>
    <x v="935"/>
    <x v="1019"/>
    <x v="0"/>
  </r>
  <r>
    <x v="1067"/>
    <x v="1053"/>
    <x v="171"/>
    <x v="72"/>
    <x v="38"/>
    <x v="26"/>
    <s v="R1HBS1IAS9P3EK,R3B3INPXIQLFGO,R3U26KEWXGCBX2,R2MHLMK5VBQRD,R35MGIOUQQHXWK,RO3LTHQ4OZR1F,R35ZZ86LVZLBDC,R3KVONT5CWWQ1V"/>
    <x v="910"/>
    <n v="4.3"/>
    <n v="9331"/>
    <x v="936"/>
    <x v="1020"/>
    <x v="0"/>
  </r>
  <r>
    <x v="1068"/>
    <x v="1054"/>
    <x v="181"/>
    <x v="418"/>
    <x v="338"/>
    <x v="60"/>
    <s v="R33RASBIQKH1EX,RBOPA6420OHEP,R200UL35KLRW7R,RJP0K4KZDD2HP,R1PMRQ6KVUO5UV,R20LSQBJM9GWDK,R2FMPKSMQSCODD,R120D3AP6AXFGR"/>
    <x v="911"/>
    <n v="4.4000000000000004"/>
    <n v="3837"/>
    <x v="937"/>
    <x v="1021"/>
    <x v="3"/>
  </r>
  <r>
    <x v="1069"/>
    <x v="1055"/>
    <x v="182"/>
    <x v="79"/>
    <x v="24"/>
    <x v="68"/>
    <s v="R3ILP34L4UM7UI,R1M3L7485NFGSE,R68JE2G98FHTQ,R2DX8OAP0HXXWP,R2LZF3QSCI31HQ,RCGA8MAYBXPJV,R2OPEWC0J4VGCD,R18ICGMNS6POJN"/>
    <x v="912"/>
    <n v="3.6"/>
    <n v="11456"/>
    <x v="938"/>
    <x v="1022"/>
    <x v="0"/>
  </r>
  <r>
    <x v="1070"/>
    <x v="1056"/>
    <x v="143"/>
    <x v="37"/>
    <x v="8"/>
    <x v="31"/>
    <s v="R36V1YMVL43QN7,R265AK6OA2TC8X,R1ARTHG7JGRQZM,R2BW4R43F7KEE6,R2DCCCB33HJNSM,R3RIE0EEY4D6AU,R34NVXTC9AB26E,R2DBNW5O341SEP"/>
    <x v="913"/>
    <n v="3.8"/>
    <n v="49"/>
    <x v="939"/>
    <x v="1023"/>
    <x v="1"/>
  </r>
  <r>
    <x v="1071"/>
    <x v="1057"/>
    <x v="151"/>
    <x v="375"/>
    <x v="339"/>
    <x v="76"/>
    <s v="R1WOCZISS1XXUR,R2M762SF95HF4B,RC6AWPQ7PREJZ,R17NZIN8DSAOFP,R3A3W9KP62H29B,R38E6QSOIKQFIR,R3EUCFMNX3LPQX,R1FVMAOCOXBG2H"/>
    <x v="914"/>
    <n v="4"/>
    <n v="4978"/>
    <x v="940"/>
    <x v="1024"/>
    <x v="4"/>
  </r>
  <r>
    <x v="1072"/>
    <x v="1058"/>
    <x v="158"/>
    <x v="1"/>
    <x v="6"/>
    <x v="13"/>
    <s v="R1JIP74022FMDC,R31SG7WHIC9NCU,R3A3PKTJCGIGIL,RNS7CWZGDI8R0,R11GZVOGK994MO,R38Y84L9CYB7F8,R63Y7I2Q7B0RH,RWBU98UIH3EG4"/>
    <x v="915"/>
    <n v="4.0999999999999996"/>
    <n v="1996"/>
    <x v="941"/>
    <x v="1025"/>
    <x v="1"/>
  </r>
  <r>
    <x v="1073"/>
    <x v="1059"/>
    <x v="162"/>
    <x v="59"/>
    <x v="2"/>
    <x v="21"/>
    <s v="R1SPFVN2778DYH,R2GUT54B310MIN,R2WBP8YTLS3OPJ,R10U91ZIGVUEQI,R3OLO46FXE0Y7M,R16UMFRRYVRO2D,R36C315MIJHD4N,R150MFQR8MGSDT"/>
    <x v="916"/>
    <n v="4.3"/>
    <n v="1811"/>
    <x v="942"/>
    <x v="1026"/>
    <x v="0"/>
  </r>
  <r>
    <x v="1074"/>
    <x v="1060"/>
    <x v="142"/>
    <x v="419"/>
    <x v="93"/>
    <x v="10"/>
    <s v="R13QV6AOAYQU6G,R3L6R136L1ST2P,RF99IXGAWSCF8,R1XDPHF5KVF70,R1TR4LHDJK4QWM,RB564J68ZBB84,R1WXATOTR9V2BE,R36V83UCGEC2K2"/>
    <x v="917"/>
    <n v="4"/>
    <n v="2198"/>
    <x v="943"/>
    <x v="1027"/>
    <x v="0"/>
  </r>
  <r>
    <x v="1075"/>
    <x v="1061"/>
    <x v="163"/>
    <x v="420"/>
    <x v="340"/>
    <x v="55"/>
    <s v="R1CKI4SPAMK1GB,R2FIM2IXDA4XI9,R1UTSUUY3RC5VJ,R1LJCG64HWSE2H,R1RQCLLYGGFIZ,R2VEEENKBTSZM7,R5DI7U9X7CQ6L,R34PTECLSNQ92Q"/>
    <x v="918"/>
    <n v="3.9"/>
    <n v="13127"/>
    <x v="944"/>
    <x v="1028"/>
    <x v="1"/>
  </r>
  <r>
    <x v="1076"/>
    <x v="1062"/>
    <x v="155"/>
    <x v="170"/>
    <x v="341"/>
    <x v="66"/>
    <s v="R3AR7U6LZEKGDZ,R2559XZPCVQQRB,R3C4WERXJ1FXVW,R37J6M8XU8J2UN,R2CIXVM89ZQOMB,RSOZUVKUZCPUL,R2C54R87M3BF97,R2PJG45RZVC1AG"/>
    <x v="919"/>
    <n v="4.4000000000000004"/>
    <n v="5865"/>
    <x v="945"/>
    <x v="1029"/>
    <x v="4"/>
  </r>
  <r>
    <x v="1077"/>
    <x v="1063"/>
    <x v="184"/>
    <x v="421"/>
    <x v="79"/>
    <x v="19"/>
    <s v="R4TD9COGBSNUW,R1N9BISDU5DUKY,R2WUK4CHR50M6P,R3Q3J9ZCQW08SJ,R3R09SQ3LQZWP0,ROG94W9K5IZPP,R19LU5HO0C5G6R,R2SI5AOVPWRB0D"/>
    <x v="920"/>
    <n v="3.7"/>
    <n v="1067"/>
    <x v="946"/>
    <x v="1030"/>
    <x v="0"/>
  </r>
  <r>
    <x v="1078"/>
    <x v="1064"/>
    <x v="159"/>
    <x v="29"/>
    <x v="342"/>
    <x v="63"/>
    <s v="R3LRZAZO84DZ6K,R2YW5LSIWDR1XE,R6ML5G46VYY0P,R11DL2AWM51JUU,R1B80KWS9LCB8X,RVX4OJQUR5ZVE,RPBCYAHF3NX4E,R14KVXYDLAEBHR"/>
    <x v="921"/>
    <n v="3.6"/>
    <n v="4881"/>
    <x v="947"/>
    <x v="1031"/>
    <x v="0"/>
  </r>
  <r>
    <x v="1079"/>
    <x v="1065"/>
    <x v="160"/>
    <x v="279"/>
    <x v="343"/>
    <x v="76"/>
    <s v="RXAODV2OHBKW4,R2AV4UYNGRE33Q,R3KJCPWOGYC672,R2RZ8II2EGKEUF,R20LI4O45SMFP7,R1HPQHT13QYKBK,R110CR4AD558XA,R2GAR49XG4B2MR"/>
    <x v="922"/>
    <n v="3.7"/>
    <n v="11217"/>
    <x v="948"/>
    <x v="1032"/>
    <x v="4"/>
  </r>
  <r>
    <x v="1080"/>
    <x v="1066"/>
    <x v="149"/>
    <x v="107"/>
    <x v="8"/>
    <x v="82"/>
    <s v="R35KB9ZGJU69DM,R2WAUSC1WTJAI1,R3602Y24JS49JI,R1TBI06WZKGIRG,R20MFO7K9BOV48,R3V4ZRTE667XFW,R1YAJKA5XF1GJY,R24VC2SIKJTTCC"/>
    <x v="923"/>
    <n v="4"/>
    <n v="43"/>
    <x v="949"/>
    <x v="1033"/>
    <x v="1"/>
  </r>
  <r>
    <x v="1081"/>
    <x v="1067"/>
    <x v="151"/>
    <x v="375"/>
    <x v="344"/>
    <x v="30"/>
    <s v="RICLGKGN5RFBD,RQV7WIBD0GS06,R25UI50GV8IC8H,R2LFQN3J98VK9K,R1ATYWNQEP9IRU,R1OKGK70LYSD46,R2LV882ASO4EJM,R1J8XIRST0HDN6"/>
    <x v="924"/>
    <n v="4.2"/>
    <n v="4664"/>
    <x v="950"/>
    <x v="1034"/>
    <x v="4"/>
  </r>
  <r>
    <x v="1082"/>
    <x v="1068"/>
    <x v="159"/>
    <x v="422"/>
    <x v="345"/>
    <x v="56"/>
    <s v="R31T82ERD3ZMK4,R18IERM1VRE4RO,R94MCO9Z1XEG2,R288LHAQ8X9S9P,R1NW1X48RSET1Z,R2G5RVERUGUY9G,R16IY5HPEMSUGV,R1S5FD0D8T44R5"/>
    <x v="925"/>
    <n v="3.8"/>
    <n v="2112"/>
    <x v="951"/>
    <x v="1035"/>
    <x v="4"/>
  </r>
  <r>
    <x v="1083"/>
    <x v="1069"/>
    <x v="185"/>
    <x v="423"/>
    <x v="7"/>
    <x v="42"/>
    <s v="RA88ON37S8GZ5,R1N9K09PK3ETZK,R2HG9API98AHDB,R10P5LB5B4388O,RGDHODCPC089K,R3RSVTS2C7Q2A5,R3H72Y074V957G,RN321J53AKU0K"/>
    <x v="926"/>
    <n v="4.2"/>
    <n v="2737"/>
    <x v="952"/>
    <x v="1036"/>
    <x v="1"/>
  </r>
  <r>
    <x v="1084"/>
    <x v="1070"/>
    <x v="167"/>
    <x v="424"/>
    <x v="346"/>
    <x v="16"/>
    <s v="R19X0TLJFOL8RV,R3H2XBOSPH6NZR,R187CEHOWSXVIR,R3D78DM0715YW3,R1ZTUD2LMQZ1O0,R2HMMLCLTHHYZ9,R3ETS7YB3Q999V,R8L7UK03RGGA"/>
    <x v="927"/>
    <n v="3.9"/>
    <n v="9019"/>
    <x v="953"/>
    <x v="1037"/>
    <x v="0"/>
  </r>
  <r>
    <x v="1085"/>
    <x v="1071"/>
    <x v="158"/>
    <x v="1"/>
    <x v="6"/>
    <x v="13"/>
    <s v="R1SRW5MRZ2F6VG,R2BTFTYIMXI30J,R26S60TY88S2K0,R253NRG08YZO1Y,RZAQWZXPXX0WI,R6SYJU2XCOP39,R355AITAQWV51A,R3UYCY0PK6T5JS"/>
    <x v="928"/>
    <n v="4"/>
    <n v="10234"/>
    <x v="954"/>
    <x v="1038"/>
    <x v="1"/>
  </r>
  <r>
    <x v="1086"/>
    <x v="1072"/>
    <x v="186"/>
    <x v="222"/>
    <x v="49"/>
    <x v="0"/>
    <s v="R3OF7DKU80WNEX,R2D3JX3CMCDYQ7,R2NDSGQUOW1UFI,R39U97UD4PTKP0,R1R7Q9BYUN7EJM,R7PB9YYX02O1S,R407TEVC3CYBY,R1TQ2SCBEDK1NZ"/>
    <x v="929"/>
    <n v="4.0999999999999996"/>
    <n v="550"/>
    <x v="955"/>
    <x v="1039"/>
    <x v="0"/>
  </r>
  <r>
    <x v="1087"/>
    <x v="1073"/>
    <x v="149"/>
    <x v="17"/>
    <x v="6"/>
    <x v="15"/>
    <s v="R3907SDNN9VR5Y,R1NNMXA39722T8,RXQNT49DKJ26S,R22MNVNS4IIKG3,R2CQDP0G85P8C0,RMJZ65KLW040B,R2M6EZZQ3RC4AX,RLWCOK6XMDAGC"/>
    <x v="930"/>
    <n v="4.8"/>
    <n v="28"/>
    <x v="956"/>
    <x v="1040"/>
    <x v="1"/>
  </r>
  <r>
    <x v="1088"/>
    <x v="1074"/>
    <x v="167"/>
    <x v="168"/>
    <x v="347"/>
    <x v="30"/>
    <s v="R1DIZ1VVBM3XF3,R3RUTUF4VKRG87,R3BKZ1CNXYB14D,R3375SVOFCYTFF,R1EYL0456QZ6TD,R7Q0TY2ZGMMIN,R2TFE2JWK585DQ,ROSY5BMO160S8"/>
    <x v="931"/>
    <n v="4.2"/>
    <n v="1353"/>
    <x v="957"/>
    <x v="1041"/>
    <x v="0"/>
  </r>
  <r>
    <x v="1089"/>
    <x v="1075"/>
    <x v="145"/>
    <x v="34"/>
    <x v="348"/>
    <x v="31"/>
    <s v="R1S5MM420VK5O,R256KIA5SVIYEY,R1G3NQY6VPZ0W2,R27PE0BR7AFI5K,R30IFO0Q1K73E9,R2AVU3XTD27ZHS,R2VKAANDZUB2TJ,R6GQW6RKQ9MK5"/>
    <x v="932"/>
    <n v="4.0999999999999996"/>
    <n v="2138"/>
    <x v="958"/>
    <x v="1042"/>
    <x v="0"/>
  </r>
  <r>
    <x v="1090"/>
    <x v="1076"/>
    <x v="164"/>
    <x v="96"/>
    <x v="20"/>
    <x v="3"/>
    <s v="RAYWMRZPZ14X1,R3DDSZWJ24VK4Z,R3SLQOT4AZDXOJ,R1XNL0XA54KUAZ,R144WYY5PBRA6,R3QCRFDNP1RZM5,R36H099OCB985O,R32C98BJ9DRL79"/>
    <x v="933"/>
    <n v="4"/>
    <n v="1679"/>
    <x v="959"/>
    <x v="1043"/>
    <x v="0"/>
  </r>
  <r>
    <x v="1091"/>
    <x v="1077"/>
    <x v="187"/>
    <x v="425"/>
    <x v="349"/>
    <x v="56"/>
    <s v="R1TKOA0N93W0AF,RZSQX768Q8BRO,R38TTOMI01SZ0M,R2LTDUDDQF0HE0,R3DNOKYB0YB2DZ,R1FGO0SSUJD2TV,R35S3OO2N2ZEAK,R34JI2S82934EL"/>
    <x v="934"/>
    <n v="3.9"/>
    <n v="12837"/>
    <x v="960"/>
    <x v="1044"/>
    <x v="4"/>
  </r>
  <r>
    <x v="1092"/>
    <x v="1078"/>
    <x v="188"/>
    <x v="79"/>
    <x v="20"/>
    <x v="59"/>
    <s v="R1R0861UO92Z4S,R3TWKN96MA3YTC,RVNYJGF3TJ1HH,R3SO8N3OF4401O,R1349PEO0YF938,R2XTBG5BD9S04B,R242RHYD9YBYGQ,RT127W0ZQV4V6"/>
    <x v="935"/>
    <n v="4.0999999999999996"/>
    <n v="8873"/>
    <x v="961"/>
    <x v="1045"/>
    <x v="0"/>
  </r>
  <r>
    <x v="1093"/>
    <x v="1079"/>
    <x v="159"/>
    <x v="426"/>
    <x v="318"/>
    <x v="89"/>
    <s v="R1F0HJV54WA6Y1,R31EQO2072ECK1,R13WG12278YLU8,R3NE8OQ3WPJOT9,R3VLPV94UNTN7D,RB55IVR4IJ658,R25GNVDCF8MRK4,RITW7QXM8HJHT"/>
    <x v="936"/>
    <n v="4.3"/>
    <n v="7681"/>
    <x v="962"/>
    <x v="1046"/>
    <x v="0"/>
  </r>
  <r>
    <x v="1094"/>
    <x v="1080"/>
    <x v="144"/>
    <x v="91"/>
    <x v="350"/>
    <x v="42"/>
    <s v="R27CJ1292FG4JG,R1M9SWXRIZJVWU,RVITAAYFIMZKT,RNQDSVULD4JIE,R2D1S7Q52J4VXW,R25IJXPUWT8LFK,R3RITYKX4MWYCK,RP43KMMRPV2Q3"/>
    <x v="937"/>
    <n v="4.0999999999999996"/>
    <n v="322"/>
    <x v="963"/>
    <x v="1047"/>
    <x v="2"/>
  </r>
  <r>
    <x v="1095"/>
    <x v="1081"/>
    <x v="150"/>
    <x v="59"/>
    <x v="351"/>
    <x v="1"/>
    <s v="R2QBFLBABR9GF,R3IJW3DL5R0M17,RTLJ2SFPAH8LU,R2RYJL2TSW8T52,RC81G65D5P4SW,R3J5PW39AP2MFD,R21CUQNQ5BSFGH,R1XBT0HSF7NCKJ"/>
    <x v="938"/>
    <n v="4.2"/>
    <n v="9772"/>
    <x v="964"/>
    <x v="1048"/>
    <x v="0"/>
  </r>
  <r>
    <x v="1096"/>
    <x v="1082"/>
    <x v="182"/>
    <x v="427"/>
    <x v="352"/>
    <x v="76"/>
    <s v="R14L8SQPUEZAEJ,RGR9FMKB5LX06,R1R0YDAA1E3OBE,RYC3XH9C3EBWK,R12GSMU9X7QCRL,R3IQIN3KU0Q3XX,R1747LGCOQKZPN,R1IBV1QIKU5QG7"/>
    <x v="939"/>
    <n v="3.9"/>
    <n v="18497"/>
    <x v="965"/>
    <x v="1049"/>
    <x v="2"/>
  </r>
  <r>
    <x v="1097"/>
    <x v="1083"/>
    <x v="160"/>
    <x v="7"/>
    <x v="32"/>
    <x v="36"/>
    <s v="R188HVUJ3OC30R,R1FIJ9CPDW3WLE,R3NBFPDHO752C6,R1IL2YSPHL7Y9J,RRO3M2JQNUPLE,R3CNLHNBUYL7L8,R1GMZP3OAY2PQ4,R2JUW2AKU9TZVF"/>
    <x v="940"/>
    <n v="3.7"/>
    <n v="53"/>
    <x v="966"/>
    <x v="1050"/>
    <x v="0"/>
  </r>
  <r>
    <x v="1098"/>
    <x v="1084"/>
    <x v="161"/>
    <x v="35"/>
    <x v="124"/>
    <x v="3"/>
    <s v="R2IC3MR8NSZXMB,R9DLK5R9IBY7H,R3QAFK08KOEM4X,RX0A7QAF3B8I7,R3DM3S7H8XLU0,R2ZXJGVOZAF18U,R13OM9G76N34OR,R2I7KZEBT2RJPK"/>
    <x v="941"/>
    <n v="4.0999999999999996"/>
    <n v="1728"/>
    <x v="967"/>
    <x v="1051"/>
    <x v="2"/>
  </r>
  <r>
    <x v="1099"/>
    <x v="1085"/>
    <x v="166"/>
    <x v="428"/>
    <x v="15"/>
    <x v="68"/>
    <s v="R2K6SJH759C5FH,R32T8N4D11SFYS,R2AJIRID0O5M69,R3AFS0Z7NAVP9Y,R1ASKR3Y6EFO9Y,R18WQH7TYX092,R21411AL26C3MR,RW5XWAMBITKJR"/>
    <x v="942"/>
    <n v="4"/>
    <n v="2877"/>
    <x v="968"/>
    <x v="1052"/>
    <x v="0"/>
  </r>
  <r>
    <x v="1100"/>
    <x v="1086"/>
    <x v="150"/>
    <x v="249"/>
    <x v="335"/>
    <x v="18"/>
    <s v="R2HFE6XNQS0UP8,R2BSCK1PAXQ5NH,RZPZS0APQWNRT,R1C19Z7Y860MKY,RZRHOS2N9ZVJM,RUC6VSV4LU9P4,RN8096LY7UFUJ,R355G76ECUQ7GN"/>
    <x v="943"/>
    <n v="3.8"/>
    <n v="250"/>
    <x v="969"/>
    <x v="1053"/>
    <x v="0"/>
  </r>
  <r>
    <x v="1101"/>
    <x v="1087"/>
    <x v="154"/>
    <x v="429"/>
    <x v="281"/>
    <x v="4"/>
    <s v="R21ZV0J85EQUOH,R2VSWW07HYJWQ8,R1EL7FF3GX730L,R1RT1L8WRAQY5D,R5KGDEFAJ5RVH,R3INXSK9AF574O,RVDYX9SNZJ6MQ,R169WUUXF4ZIUZ"/>
    <x v="944"/>
    <n v="4.2"/>
    <n v="5178"/>
    <x v="970"/>
    <x v="1054"/>
    <x v="0"/>
  </r>
  <r>
    <x v="1102"/>
    <x v="1088"/>
    <x v="145"/>
    <x v="7"/>
    <x v="8"/>
    <x v="8"/>
    <s v="R2QT3QBL25HBTG,R3E449S1ZWR7F9,RLHERK8U1LREO,R1NHGLXW1QKLBC,R2MQH21SEZOIUM,R31ZE4UADPDRG4,R3B8J75DKKAPIZ,RYXRDTE7LINT1"/>
    <x v="945"/>
    <n v="4.5999999999999996"/>
    <n v="79"/>
    <x v="971"/>
    <x v="1055"/>
    <x v="1"/>
  </r>
  <r>
    <x v="1103"/>
    <x v="1089"/>
    <x v="181"/>
    <x v="383"/>
    <x v="353"/>
    <x v="35"/>
    <s v="R34PWVCC9VENM9,R14WKFJ1BTMD1B,RZRUE1VLMP3QK,R12RV1CVRJOA3Y,R1UVYM31CNIFTO,R2R6FPO6X0GQO4,R7D2D2BOMAUTO,R16S2JKUS18GAB"/>
    <x v="946"/>
    <n v="4.0999999999999996"/>
    <n v="4157"/>
    <x v="972"/>
    <x v="1056"/>
    <x v="2"/>
  </r>
  <r>
    <x v="1104"/>
    <x v="1090"/>
    <x v="143"/>
    <x v="272"/>
    <x v="43"/>
    <x v="76"/>
    <s v="RNFDIM9PF1C9U,R36YHQKR1456NC,R3SZ6SM72UXPT9,RZYOW4CYXKVOE,R12ZDG5WML5E1Z,RORVGP6V0EP21,RNHLZSPMRSBN3,R2R3PMS05CDPY4"/>
    <x v="947"/>
    <n v="3.3"/>
    <n v="29"/>
    <x v="973"/>
    <x v="1057"/>
    <x v="0"/>
  </r>
  <r>
    <x v="1105"/>
    <x v="1091"/>
    <x v="150"/>
    <x v="33"/>
    <x v="354"/>
    <x v="56"/>
    <s v="R293AKJY0KAYU2,R1CKLC9EOIW0CO,R1SFNUH4BC29Q4,R23FF4AI11EGQG,R2ITLBT3D3QIFF,RZ2TK6IVJL936,R1ZCONBNFKG8ZC,R1OJUIJC0SV7DS"/>
    <x v="948"/>
    <n v="4.2"/>
    <n v="4580"/>
    <x v="974"/>
    <x v="1058"/>
    <x v="0"/>
  </r>
  <r>
    <x v="1106"/>
    <x v="1092"/>
    <x v="162"/>
    <x v="430"/>
    <x v="355"/>
    <x v="19"/>
    <s v="RCZZ3OE0HNTMR,RKY1OFMHN5A3D,R143FGMXO612N1,R37QUY4LLQBPG3,R2D85FE1SVH9R7,R1JEMHPSAGZKDW,RS2R19WDEHUNL,R1UW9TNRNUY15B"/>
    <x v="949"/>
    <n v="4.3"/>
    <n v="1404"/>
    <x v="975"/>
    <x v="1059"/>
    <x v="0"/>
  </r>
  <r>
    <x v="1107"/>
    <x v="1093"/>
    <x v="189"/>
    <x v="170"/>
    <x v="356"/>
    <x v="28"/>
    <s v="R35S3FG2J2TJAM,R14JYWLSY6VOZW,R10TNWC8M5M8E9,R1YCJPR648EPXQ,R1ZR7S45YOQHKX,R23T81UVKR2YSW,R1YGKMW5AF14T9,R30ID8UXCDX35K"/>
    <x v="950"/>
    <n v="4.3"/>
    <n v="2810"/>
    <x v="976"/>
    <x v="1060"/>
    <x v="4"/>
  </r>
  <r>
    <x v="1108"/>
    <x v="1094"/>
    <x v="165"/>
    <x v="108"/>
    <x v="357"/>
    <x v="26"/>
    <s v="R1UQOSA7I0B6CT,R1JP6NH8K5NZU5,R2I5H53LBQO3LU,R2GHLGUZHUPKYI,R2LGD1DSKBGHES,R2TZD3HUFR98EF"/>
    <x v="951"/>
    <n v="4.3"/>
    <n v="7"/>
    <x v="977"/>
    <x v="1061"/>
    <x v="1"/>
  </r>
  <r>
    <x v="1109"/>
    <x v="1095"/>
    <x v="149"/>
    <x v="154"/>
    <x v="28"/>
    <x v="37"/>
    <s v="R1YXOQ6ZZI33LZ,R17FVMZGPYPOYZ,R23NCERA0R891T,R2UV8DYD8AD2EH,R3C4W7ZA3D6KJV,R1N02TVQHTIFVX"/>
    <x v="952"/>
    <n v="4.7"/>
    <n v="1729"/>
    <x v="978"/>
    <x v="1062"/>
    <x v="0"/>
  </r>
  <r>
    <x v="1110"/>
    <x v="1096"/>
    <x v="190"/>
    <x v="213"/>
    <x v="358"/>
    <x v="17"/>
    <s v="R3BIC1KGACDYI0,R1CCVQBZR4Q9VB,RZIRE8MUDAZ82,R1NRMX4OA3SKEO,R1MVQCC2Q3ABZ1,R33SSIWTU7O0HN,R1S3TX7C3GKBWE,R2JTNGSHLWKQHT"/>
    <x v="953"/>
    <n v="4.4000000000000004"/>
    <n v="2116"/>
    <x v="979"/>
    <x v="1063"/>
    <x v="0"/>
  </r>
  <r>
    <x v="1111"/>
    <x v="1097"/>
    <x v="161"/>
    <x v="431"/>
    <x v="232"/>
    <x v="18"/>
    <s v="R2DY63XZUWM7SE,R1PZLXZL2ME6XT,R2VZRY72JJLPH3,R15RBOQE6F587T,R1ABQ9XJSD1B9N,RM0HKLK17HGWT,R6D68WWCYXIE6,R5Z1TDHJJTBCN"/>
    <x v="954"/>
    <n v="3.9"/>
    <n v="463"/>
    <x v="980"/>
    <x v="1064"/>
    <x v="0"/>
  </r>
  <r>
    <x v="1112"/>
    <x v="1098"/>
    <x v="149"/>
    <x v="7"/>
    <x v="49"/>
    <x v="33"/>
    <s v="R1M11VMLH6I3TN,R2OLOOGNHQ37ZA,R3PIVKT8BNMA4G,R3IEB79VMJ4KUB,R2FW55EB4WH4HM,RKHYI4QXIDG0B,RR30YFP5QKZZZ,R13ATADDWQX8CT"/>
    <x v="955"/>
    <n v="4.7"/>
    <n v="54"/>
    <x v="981"/>
    <x v="1065"/>
    <x v="0"/>
  </r>
  <r>
    <x v="1113"/>
    <x v="1099"/>
    <x v="156"/>
    <x v="432"/>
    <x v="359"/>
    <x v="52"/>
    <s v="R2QFJ90TFMGE4S,R35KQ2BQ7TKJS8,RBD5L7F8BAR71,R1ZYMEO92ST8E2,R1DLFFF7N1G9JT,RYJAAGZ3I6ERK,R33ND5PEC4ILD9,R2N2T71KGYJX0"/>
    <x v="956"/>
    <n v="4.0999999999999996"/>
    <n v="7229"/>
    <x v="982"/>
    <x v="1066"/>
    <x v="1"/>
  </r>
  <r>
    <x v="1114"/>
    <x v="1100"/>
    <x v="152"/>
    <x v="433"/>
    <x v="360"/>
    <x v="8"/>
    <s v="R371P01X49V8QV,R3MMP5A1MKKZZP,R1VI6TV1VNY0H6,R2MLAH3IBE9WB6,R2CGNL0P1F07CF,R1SLP1FDAIRDIA,RTCE1LHDI5MSC,R2U1JC1BKWWUFG"/>
    <x v="957"/>
    <n v="3.8"/>
    <n v="3842"/>
    <x v="983"/>
    <x v="1067"/>
    <x v="0"/>
  </r>
  <r>
    <x v="1115"/>
    <x v="1101"/>
    <x v="152"/>
    <x v="213"/>
    <x v="361"/>
    <x v="1"/>
    <s v="RGW48SIV6YSO8,R3UPD9POT3K5MD,RRT9OUXNV4IJU,R3JP8EI4SKB6TT,R36P6ISAFGCWW9,R1M33EDRD5XY8P,R19ILBYMSDBQAC,R2GS46H4UYEI4U"/>
    <x v="958"/>
    <n v="4.4000000000000004"/>
    <n v="646"/>
    <x v="984"/>
    <x v="1068"/>
    <x v="0"/>
  </r>
  <r>
    <x v="1116"/>
    <x v="1102"/>
    <x v="162"/>
    <x v="33"/>
    <x v="123"/>
    <x v="46"/>
    <s v="R1V0UIG80MWSGS,RZNM6HFXBWRJW,R1D9GBPIVP6Z8M,RL8HUBRTJ3LLL,R39RGFCIUFXU4H,R3S475ZLFA6K5C,R3RBBXW4E5LKWH,R1PZJRA2K6Y7HE"/>
    <x v="959"/>
    <n v="4.3"/>
    <n v="1802"/>
    <x v="985"/>
    <x v="1069"/>
    <x v="0"/>
  </r>
  <r>
    <x v="1117"/>
    <x v="1103"/>
    <x v="152"/>
    <x v="29"/>
    <x v="362"/>
    <x v="33"/>
    <s v="RCFFXI7HE5S1O,R3DIB02TOTSYSE,R2LUFMT90IY4QA,RXT32QTE7RUQ1,R2HOQ536IJUJM4,R1DSBS8TI7TATL,RWQ5WXJM5SYQM,R1QYJE3308FNC3"/>
    <x v="960"/>
    <n v="3.4"/>
    <n v="252"/>
    <x v="986"/>
    <x v="1070"/>
    <x v="0"/>
  </r>
  <r>
    <x v="1118"/>
    <x v="1104"/>
    <x v="148"/>
    <x v="168"/>
    <x v="363"/>
    <x v="17"/>
    <s v="R2PK3LURGV7XMK,R17NQ1RVQ187WB,RBRUS2N936FP7,R32Z3826SCWBZC,R3N8TTZEOCVIC9,R397WT8ZINS4R3,R38K7QGV2GYAXT,RL5X2D0KMAID9"/>
    <x v="961"/>
    <n v="4.2"/>
    <n v="780"/>
    <x v="987"/>
    <x v="1071"/>
    <x v="0"/>
  </r>
  <r>
    <x v="1119"/>
    <x v="1105"/>
    <x v="149"/>
    <x v="68"/>
    <x v="3"/>
    <x v="20"/>
    <s v="R3V76M88BH6XO4,R11F7S14S5Z1DR,R2K6M2964OJY62,RZQSRHICMZS4I,R3QJ8DYTSW3N7V,R6223NK3BQ0MR,R1Y2FUQ6U2C4TT,R3DARIZBJ8DE4P"/>
    <x v="962"/>
    <n v="3.7"/>
    <n v="74"/>
    <x v="988"/>
    <x v="1072"/>
    <x v="1"/>
  </r>
  <r>
    <x v="1120"/>
    <x v="1106"/>
    <x v="181"/>
    <x v="434"/>
    <x v="364"/>
    <x v="16"/>
    <s v="R18ZEYSRNCERR7,RZSF37HFFK0LN,R39D1A1FW10AMZ,R2KMCPSQCAAIEI,R31QEV79S8TQLC,R3CCT4DZ7PNCLT,RI7WWH1O32LTQ,RN9O9A0ARA83"/>
    <x v="963"/>
    <n v="4.3"/>
    <n v="2026"/>
    <x v="989"/>
    <x v="1073"/>
    <x v="2"/>
  </r>
  <r>
    <x v="1121"/>
    <x v="1107"/>
    <x v="158"/>
    <x v="435"/>
    <x v="28"/>
    <x v="19"/>
    <s v="R35LX6CSWTNYSC,R1CUUHI7XOHG6J,R1GBNN50EN0PFS,R3NOMC4L51HI68,R1YMZK0C9NM9TJ,R17GMX3E73L0PD,R3T6DF21D1TVYC,R37MXBYQP6B9UG"/>
    <x v="964"/>
    <n v="4.3"/>
    <n v="5911"/>
    <x v="990"/>
    <x v="1074"/>
    <x v="0"/>
  </r>
  <r>
    <x v="1122"/>
    <x v="1108"/>
    <x v="157"/>
    <x v="436"/>
    <x v="326"/>
    <x v="28"/>
    <s v="R374MN6Y3HGVY6,R2TDXG58UA6LMS,R2KZ02C2SJ7WKJ,R2NOIFFPNAB8AD,R3JX5JS9CX0TLE,R3LZ0DBRARBRZO,R3DIAJAW70VG81,RMQ3KAMNNQ2X2"/>
    <x v="965"/>
    <n v="4.4000000000000004"/>
    <n v="1964"/>
    <x v="991"/>
    <x v="1075"/>
    <x v="4"/>
  </r>
  <r>
    <x v="1123"/>
    <x v="1109"/>
    <x v="143"/>
    <x v="437"/>
    <x v="365"/>
    <x v="83"/>
    <s v="R2TWO1XR7BGSHO,R1683BA4KIYFUI,R2BTLKVDN71QOW"/>
    <x v="966"/>
    <n v="4.0999999999999996"/>
    <n v="25"/>
    <x v="992"/>
    <x v="1076"/>
    <x v="0"/>
  </r>
  <r>
    <x v="1124"/>
    <x v="1110"/>
    <x v="159"/>
    <x v="438"/>
    <x v="356"/>
    <x v="14"/>
    <s v="R34X9P95PZ5OX2,R2W61LLRNDPTLV,R1MD9WI5AP8ZQV,R37H76FMO5LQWM,RQ8LTTD9ZAD0U,R2EWX5R32OVIH5,RU43GXLFBAS8O,R1LF03KFL5GO3P"/>
    <x v="967"/>
    <n v="4"/>
    <n v="3160"/>
    <x v="993"/>
    <x v="1077"/>
    <x v="4"/>
  </r>
  <r>
    <x v="1125"/>
    <x v="1111"/>
    <x v="164"/>
    <x v="44"/>
    <x v="20"/>
    <x v="52"/>
    <s v="R1475ZJ873I5NE,R1IODQVRWH6ZY2,R2LZX8J3H6DOT5,R96JMMJFCJKL3,RW8C24FXP79KC,R1U7FGBOZ7LLXT,R1VVM3Y8P761OK,R3KYSOHRGRXD0Z"/>
    <x v="968"/>
    <n v="4.4000000000000004"/>
    <n v="1558"/>
    <x v="994"/>
    <x v="1078"/>
    <x v="0"/>
  </r>
  <r>
    <x v="1126"/>
    <x v="1112"/>
    <x v="151"/>
    <x v="439"/>
    <x v="366"/>
    <x v="41"/>
    <s v="R3INNJUH4JO9LK,R15QDC1Z7MA197,R1XO3PU241VKRL,RYERQXE72BWDZ,R1JHTSAJC61WZ3,R3P0PRTL84LY6I,R2Z85B5IROTGYA,R2EH4DVWTBAL9C"/>
    <x v="969"/>
    <n v="3.8"/>
    <n v="8958"/>
    <x v="995"/>
    <x v="1079"/>
    <x v="4"/>
  </r>
  <r>
    <x v="1127"/>
    <x v="1113"/>
    <x v="184"/>
    <x v="440"/>
    <x v="367"/>
    <x v="71"/>
    <s v="RZXPK0F5S2VTS,RHQXPF9G54YP4,R3MQ0FZCHTDIXT,R2YQQJIT5CF1YI,RQFWTYF7ISOCK,R2WARTYO91TQ5U,R2ZQ5A84YMYF5L,R2EAC2MQLUOE2O"/>
    <x v="970"/>
    <n v="4.3"/>
    <n v="13251"/>
    <x v="996"/>
    <x v="1080"/>
    <x v="2"/>
  </r>
  <r>
    <x v="1128"/>
    <x v="1114"/>
    <x v="159"/>
    <x v="279"/>
    <x v="368"/>
    <x v="67"/>
    <s v="R11V5OCJYQY6WC,RIR8457ELA3D6,R2GWHK7KGBQ6DM,R1EV61F6P7A11I,R2DEONSP7S2QXE,R1ROPAJBYWFX3L,R3RP22I8F1KJ3G,RS323H3S7TUW3"/>
    <x v="971"/>
    <n v="3.8"/>
    <n v="1393"/>
    <x v="997"/>
    <x v="1081"/>
    <x v="0"/>
  </r>
  <r>
    <x v="1129"/>
    <x v="1115"/>
    <x v="149"/>
    <x v="441"/>
    <x v="38"/>
    <x v="10"/>
    <s v="R1WJ8T3U9P42IU,RM9RH8FX9U95D,R31M8UXT7NLOMY,R18Q7M2R00EW68,R11NHZQ8OKA9U0"/>
    <x v="972"/>
    <n v="2.2999999999999998"/>
    <n v="13"/>
    <x v="998"/>
    <x v="1082"/>
    <x v="0"/>
  </r>
  <r>
    <x v="1130"/>
    <x v="1116"/>
    <x v="160"/>
    <x v="442"/>
    <x v="369"/>
    <x v="47"/>
    <s v="R2WEI6XJR33OD9,R27A6L849E7GSZ,R1AEVMWF3LYR1W,R1HWDFBGDTAD8T,RW1MNAXV6W46C,R29GE7YKSLFUEI,RVPA011CN6KFC,R3RPSQIJV4SO8P"/>
    <x v="973"/>
    <n v="4.5"/>
    <n v="7241"/>
    <x v="999"/>
    <x v="1083"/>
    <x v="4"/>
  </r>
  <r>
    <x v="1131"/>
    <x v="1117"/>
    <x v="182"/>
    <x v="443"/>
    <x v="370"/>
    <x v="76"/>
    <s v="R1FX2ZCKMJB7HV,RW80Q6XC18TR1,R388KPB8P0EVTW,RH57438QTA6TG,ROZVZWR5N5XFF,R32RTSWNYGFNT3,RHK4K6M2PFZCT,R21IS8D23018BF"/>
    <x v="974"/>
    <n v="4"/>
    <n v="16020"/>
    <x v="1000"/>
    <x v="1084"/>
    <x v="2"/>
  </r>
  <r>
    <x v="1132"/>
    <x v="1118"/>
    <x v="158"/>
    <x v="361"/>
    <x v="0"/>
    <x v="45"/>
    <s v="R1O4RWDUJDLH8G,R3BHQM50VHKHN1,RZZBLKLCKMBIO,R33B3888A0I1MF,R27C7F23ZUFG99,R3J5SC94G7LHOG,R31TAZ4NSJ9QJU,R2OO48A4CJ6ZWL"/>
    <x v="975"/>
    <n v="3.7"/>
    <n v="1470"/>
    <x v="1001"/>
    <x v="1085"/>
    <x v="0"/>
  </r>
  <r>
    <x v="1133"/>
    <x v="1119"/>
    <x v="191"/>
    <x v="25"/>
    <x v="24"/>
    <x v="3"/>
    <s v="R3KLZUQCUHHOAX,R2QQZX4QI5G707,R2PMOA0FRZQJH8,R1Z7A1FJINTOUW"/>
    <x v="976"/>
    <n v="4"/>
    <n v="3663"/>
    <x v="1002"/>
    <x v="1086"/>
    <x v="0"/>
  </r>
  <r>
    <x v="1134"/>
    <x v="1120"/>
    <x v="154"/>
    <x v="277"/>
    <x v="371"/>
    <x v="35"/>
    <s v="R3K8P7GKLOHOW3,R968YTI3QLHUU,R2WLXSMP9D425C,R3JQEX1BFY9D39,R3FG2NLHXHGVP,R3HUBJJJS3DO4T,R2661I4M86YGDU,R34YWIBFYLRQ7S"/>
    <x v="977"/>
    <n v="4.4000000000000004"/>
    <n v="638"/>
    <x v="1003"/>
    <x v="1087"/>
    <x v="0"/>
  </r>
  <r>
    <x v="1135"/>
    <x v="1121"/>
    <x v="180"/>
    <x v="444"/>
    <x v="129"/>
    <x v="16"/>
    <s v="R59S0ST3CRK72,R32DQPFQOKWAPF,R1LBZ0AGEZPCJS,RICD6CW1J29LM,RZCQSN74LHT1B,R39HW9DHHNXMZY,RKVFIWXJ28K5E,R6VPUQX7S0ZXK"/>
    <x v="978"/>
    <n v="4.0999999999999996"/>
    <n v="3552"/>
    <x v="1004"/>
    <x v="1088"/>
    <x v="4"/>
  </r>
  <r>
    <x v="1136"/>
    <x v="1122"/>
    <x v="149"/>
    <x v="445"/>
    <x v="372"/>
    <x v="39"/>
    <s v="RF9Y5B4XM5YZ6,R24N6TZUI4NUAR,RMMHFQPA8C5FJ,RTE5VGSY9115Z,RRPKO7B62TUN8,RMW15G5GM7HKY,R3PNOFAB5MTZMN,R3L5QGDIMQZJ0F"/>
    <x v="979"/>
    <n v="4.4000000000000004"/>
    <n v="11148"/>
    <x v="1005"/>
    <x v="1089"/>
    <x v="0"/>
  </r>
  <r>
    <x v="1137"/>
    <x v="1123"/>
    <x v="184"/>
    <x v="446"/>
    <x v="38"/>
    <x v="50"/>
    <s v="RYO77QIQ3J77O,RTT5VLIVBXJ9G,RDVYDNR6YE0P9,R2N4W7YVIYXMD4,R1DZ7H2MK3UDMT,R23LLGX9FMWWT3,R39UMH72QKWB0W,R67UM0U4KH8C0"/>
    <x v="980"/>
    <n v="3.1"/>
    <n v="2449"/>
    <x v="1006"/>
    <x v="1090"/>
    <x v="0"/>
  </r>
  <r>
    <x v="1138"/>
    <x v="1124"/>
    <x v="159"/>
    <x v="447"/>
    <x v="220"/>
    <x v="89"/>
    <s v="RK56D57RLGNG7,R3SZTBONWK6EEB,RW0XZ8GFEVSHT,R1ONWKUQ97UR0Z,R31QLHY7PDUZ58,R3PN59YSGTFQA4,R313IF9FNSCCXG,RGABQNB8MCJIV"/>
    <x v="981"/>
    <n v="4.3"/>
    <n v="2299"/>
    <x v="1007"/>
    <x v="1091"/>
    <x v="0"/>
  </r>
  <r>
    <x v="1139"/>
    <x v="1125"/>
    <x v="164"/>
    <x v="448"/>
    <x v="373"/>
    <x v="17"/>
    <s v="R2O8A01MW8OG45,R17SZCFHFXSBJ4,R15YIPPTFN5V7W,RVMI19H090GN5,R1UQMESC400YOE,R3N9DZ2JDGIAWQ,R2SYKE16W886JJ,R2YD92F7BXAMZH"/>
    <x v="982"/>
    <n v="4.4000000000000004"/>
    <n v="6027"/>
    <x v="1008"/>
    <x v="1092"/>
    <x v="0"/>
  </r>
  <r>
    <x v="1140"/>
    <x v="1126"/>
    <x v="162"/>
    <x v="92"/>
    <x v="374"/>
    <x v="17"/>
    <s v="R2UIJV14OIMCZV,R1458J40NJSVIT,RXW8PLIUVJ2OE,R9A1OF3EW7MGN,R28WD8ETADFIKR,R1PELVV3KOBO73,R3P3AYLYQSCIHC,R218TWEQR99LCG"/>
    <x v="983"/>
    <n v="4.4000000000000004"/>
    <n v="461"/>
    <x v="1009"/>
    <x v="1093"/>
    <x v="0"/>
  </r>
  <r>
    <x v="1141"/>
    <x v="1127"/>
    <x v="163"/>
    <x v="449"/>
    <x v="375"/>
    <x v="9"/>
    <s v="R21NO0SUPFUAO5,R2GPXUN1O93HXF,R1DWVFYYKKIK74,R3I6NJUB4QS3U6,RBQO4ZTLRXA60,R7ESCSWWQ9CMY,R2XS80YVEE2VLG,R20M9438YP7Z2E"/>
    <x v="984"/>
    <n v="4.0999999999999996"/>
    <n v="282"/>
    <x v="1010"/>
    <x v="1094"/>
    <x v="0"/>
  </r>
  <r>
    <x v="1142"/>
    <x v="1128"/>
    <x v="156"/>
    <x v="29"/>
    <x v="376"/>
    <x v="70"/>
    <s v="R2700E7W1TZOD3,RJYAUT0FRKDMB,RL8FH0EY6MYW2,R3LQZ1MVHYQ0AH,RA44P2P2I6OAT,R1RY147GD1ET8M,RYTQA3YC8EVSL,R2UK87WTHHEQLI"/>
    <x v="985"/>
    <n v="4.0999999999999996"/>
    <n v="9275"/>
    <x v="1011"/>
    <x v="1095"/>
    <x v="0"/>
  </r>
  <r>
    <x v="1143"/>
    <x v="1129"/>
    <x v="161"/>
    <x v="450"/>
    <x v="155"/>
    <x v="10"/>
    <s v="R1EOXYGHBYOOB9,R2MQLUR661FKOA,R235YDZ5Q9LII7,R26GBAZJ5NKP2J,R170382TYOYO5I,RJHX6V54VZFP4,R5YSMPE1H316Q,R3021SP9CQ8U4W"/>
    <x v="986"/>
    <n v="4"/>
    <n v="743"/>
    <x v="1012"/>
    <x v="1096"/>
    <x v="4"/>
  </r>
  <r>
    <x v="1144"/>
    <x v="1130"/>
    <x v="152"/>
    <x v="249"/>
    <x v="79"/>
    <x v="30"/>
    <s v="R1EHLWVCNS1GYC,R12TMIZDRWREBE,R77IQG19KY16L,R3V9KCNAJ0PXQ,R2MAC7AI6X08LW,R17D4S6KU2SOBU,R1QO6EVD5EQ2MJ,R3FUW4VZQRFKQ5"/>
    <x v="987"/>
    <n v="3.6"/>
    <n v="328"/>
    <x v="1013"/>
    <x v="1097"/>
    <x v="0"/>
  </r>
  <r>
    <x v="1145"/>
    <x v="1131"/>
    <x v="152"/>
    <x v="360"/>
    <x v="377"/>
    <x v="24"/>
    <s v="R2B3FENTTL8FY5,R2LLTOR4VYRSUP,R38QJJ3J9FUKGT,R1F6I0EPG64UKU,R1RMEFMJ2K9U77,R2N6SGIK0RA7CZ,RVMWQ6RR0C1HY,R3UBFGKNSPP1T"/>
    <x v="988"/>
    <n v="3.9"/>
    <n v="942"/>
    <x v="1014"/>
    <x v="1098"/>
    <x v="4"/>
  </r>
  <r>
    <x v="1146"/>
    <x v="1132"/>
    <x v="192"/>
    <x v="451"/>
    <x v="297"/>
    <x v="49"/>
    <s v="R2FNV0NZDLWHE,R2M99BK02MCDNV,R2P5UQ0XEPCTOW,R1J2HEVC2FWFAN,R2RIUPW9S9ZHGN,R2LV0EOIWD1E49,R1D75XFJREJIF7,R2K5FL56JA45QK"/>
    <x v="989"/>
    <n v="3.9"/>
    <n v="3815"/>
    <x v="1015"/>
    <x v="1099"/>
    <x v="4"/>
  </r>
  <r>
    <x v="1147"/>
    <x v="1133"/>
    <x v="151"/>
    <x v="79"/>
    <x v="378"/>
    <x v="8"/>
    <s v="R13SXCYDWPZD7M,R27X89M6VNZAZ6,R13PRENBWGTJL4,R1DIQOKB8QYLUH,R2FHZN2WCMLBOH,R2AOJHZMUZ7G2I,R91I40PR8A2CN,R2IZYQKHGOMD5L"/>
    <x v="990"/>
    <n v="3.8"/>
    <n v="7988"/>
    <x v="1016"/>
    <x v="1100"/>
    <x v="0"/>
  </r>
  <r>
    <x v="1148"/>
    <x v="1134"/>
    <x v="154"/>
    <x v="419"/>
    <x v="93"/>
    <x v="10"/>
    <s v="R1785DO8M4HFFD,R348X4GTO6PQU9,R1VCNIW9SC311F,R2D84AXLIIYENV,R1CW2N7FWCQ2E9,R8KYBGAM1VF8Y,R33F0EVLTMR7Q0,R3P48DOOF0CDJ8"/>
    <x v="991"/>
    <n v="4.0999999999999996"/>
    <n v="925"/>
    <x v="1017"/>
    <x v="1101"/>
    <x v="0"/>
  </r>
  <r>
    <x v="1149"/>
    <x v="1135"/>
    <x v="193"/>
    <x v="452"/>
    <x v="379"/>
    <x v="19"/>
    <s v="R1QPP4497NVNZ0,R3TCP13OGSIO0A,R537ORAZ3D691,R1FR1SGYIKT2UT,R2BGMFCU9XSZIO,R29PA6GTSHBZT5,R2F2GEQ7YAXRSD,R3FJPTSYA7QLDQ"/>
    <x v="992"/>
    <n v="4.0999999999999996"/>
    <n v="4370"/>
    <x v="1018"/>
    <x v="1102"/>
    <x v="0"/>
  </r>
  <r>
    <x v="1150"/>
    <x v="1136"/>
    <x v="150"/>
    <x v="453"/>
    <x v="5"/>
    <x v="59"/>
    <s v="R1YXTYLLFSDN6F,R2IU9VU91K2RIN,R13T54P444JQ2A,R2PQUB36L5O64N,R1KII9H1CWAA05,R22699HYNGFQ3F,R3VW949SRSI8DG,R33VXW5FCRM538"/>
    <x v="993"/>
    <n v="4.0999999999999996"/>
    <n v="7619"/>
    <x v="1019"/>
    <x v="1103"/>
    <x v="0"/>
  </r>
  <r>
    <x v="1151"/>
    <x v="1137"/>
    <x v="177"/>
    <x v="394"/>
    <x v="359"/>
    <x v="80"/>
    <s v="R364MSHPSCBSZC,RKEUW208YEVV5,R1HDU0OEUM7U2H,RE3OPNCDGNAGC,R28G1EME0HSGGY,R1YR3D0NQE0YA6,R8VXX7ZVUBYGD,R2TDWGLITZUANO"/>
    <x v="994"/>
    <n v="3.8"/>
    <n v="2593"/>
    <x v="1020"/>
    <x v="1104"/>
    <x v="1"/>
  </r>
  <r>
    <x v="1152"/>
    <x v="1138"/>
    <x v="143"/>
    <x v="454"/>
    <x v="380"/>
    <x v="49"/>
    <s v="R1RIXV8K7LNZPG,RV401DJ0XBW51,RXUB8YDK5V29B,R39J7BNAZRV82W,R19LI8LD47VTRC,R2MH08WHCZODCE,R3FSG9EKSAV3RH,RLS3Q3GQ6V9X5"/>
    <x v="995"/>
    <n v="4.3"/>
    <n v="356"/>
    <x v="1021"/>
    <x v="1105"/>
    <x v="0"/>
  </r>
  <r>
    <x v="1153"/>
    <x v="1139"/>
    <x v="146"/>
    <x v="34"/>
    <x v="43"/>
    <x v="25"/>
    <s v="RV3NO42W0C95H,R1JQHFJM4G2WI6,R2P9PNOUDS613K,RN3HT9PBUD3NZ,R3JA7B5ISXAC5G,R1KJ8O69J9KEI2,R3FWP3NBL54127,R2KTH8A4IY9ZZQ"/>
    <x v="996"/>
    <n v="4.5"/>
    <n v="63"/>
    <x v="1022"/>
    <x v="1106"/>
    <x v="0"/>
  </r>
  <r>
    <x v="1154"/>
    <x v="1140"/>
    <x v="176"/>
    <x v="455"/>
    <x v="381"/>
    <x v="26"/>
    <s v="R2ED9VEPT3A38F,R2TW58C4LDA0HB,R2FV708D23KCXU,R1ASXINH1OT6DR,R3E1ULB5JMK8M8,R5HEJW9MXSBSN,R1JLHUKHV02599,R3QWATH0CEY9UB"/>
    <x v="997"/>
    <n v="4.2"/>
    <n v="4740"/>
    <x v="1023"/>
    <x v="1107"/>
    <x v="1"/>
  </r>
  <r>
    <x v="1155"/>
    <x v="1141"/>
    <x v="158"/>
    <x v="361"/>
    <x v="12"/>
    <x v="4"/>
    <s v="R2OA6WLUYP9I0P,R2HMQ0VOKWQ62Y,R2HSP5VBSX6NB1,R5R3XSEYG901F,R127MA65JNSOWI,RYSCU07717MB5,REWASLCJXLZ0P,R3LMQYP4S3TZ1D"/>
    <x v="998"/>
    <n v="3.9"/>
    <n v="296"/>
    <x v="1024"/>
    <x v="1108"/>
    <x v="1"/>
  </r>
  <r>
    <x v="1156"/>
    <x v="1142"/>
    <x v="194"/>
    <x v="6"/>
    <x v="6"/>
    <x v="34"/>
    <s v="R2DHVCKWVHZBDL,RQZRV02WQM827,R2BSNORS4S8Y5O,R29IBNM5TII6SZ,R38ON0Z6Q9J451,R1R37QKX0HRTS,R2YU28MLKMSTYH,R29Q1VTK27KFLC"/>
    <x v="999"/>
    <n v="3.5"/>
    <n v="185"/>
    <x v="1025"/>
    <x v="1109"/>
    <x v="1"/>
  </r>
  <r>
    <x v="1157"/>
    <x v="1143"/>
    <x v="159"/>
    <x v="456"/>
    <x v="372"/>
    <x v="85"/>
    <s v="RYDPEWV9WC0PU,R3L51B7RDHW16V,R100Y29EI0KGW9,R31K3QIMP4B1CU,RR7DW11JUGVUX,R2CUG4B7G56O7U,R2XR0OPWFJK2OG,R1SOHNFLA9IKXL"/>
    <x v="1000"/>
    <n v="4.3"/>
    <n v="1954"/>
    <x v="1026"/>
    <x v="1110"/>
    <x v="0"/>
  </r>
  <r>
    <x v="1158"/>
    <x v="1144"/>
    <x v="155"/>
    <x v="358"/>
    <x v="382"/>
    <x v="50"/>
    <s v="R23G8LLBD9D4H3,R2SU25E3ZH4JEH,RCOH95A6KJB8J,RR11J9T0OGAT7,R3HMJ84LRX3RFE,R1PA4J2DPWMUX4,R1ULQ43S9KU1K1,R2T4O0DRQL3QIP"/>
    <x v="1001"/>
    <n v="3.9"/>
    <n v="959"/>
    <x v="1027"/>
    <x v="1111"/>
    <x v="2"/>
  </r>
  <r>
    <x v="1159"/>
    <x v="1145"/>
    <x v="145"/>
    <x v="8"/>
    <x v="6"/>
    <x v="54"/>
    <s v="R2XK30UZ0P7UXJ,R3NQKJO364XETX,R1CYYHWHYX2NX1,R3KATRBZJYOAFW,R1GZC1U1UELK8E,RNQ8FWEZB09XX,RYW158D6ZC85D,RHI3BSTRUG006"/>
    <x v="1002"/>
    <n v="3.9"/>
    <n v="1015"/>
    <x v="1028"/>
    <x v="1112"/>
    <x v="1"/>
  </r>
  <r>
    <x v="1160"/>
    <x v="1146"/>
    <x v="195"/>
    <x v="457"/>
    <x v="383"/>
    <x v="42"/>
    <s v="R3JY7DEIB727Q4,RERB22NNP18BZ,RE6LIDZ65EW5G,R1YO7O7DO2O5U6,R1A6I4INOCGWBG,R1ARO6W0N7HC7F,R1VGL0ZOWEIDPZ,R22OSYPO6IBZ8O"/>
    <x v="1003"/>
    <n v="4"/>
    <n v="3973"/>
    <x v="1029"/>
    <x v="1113"/>
    <x v="0"/>
  </r>
  <r>
    <x v="1161"/>
    <x v="1147"/>
    <x v="162"/>
    <x v="154"/>
    <x v="28"/>
    <x v="37"/>
    <s v="R2DHTJGY77MOP0,R36IXNHZC037AW,R3GPHUMRV75VWK,R2DO6A5Z7D5XSI,R15XQF7WAO4JPS,R2I9R8AJ9WCXXC,R1Q6IO5RWUTRT8,RF5Y8BO9PDVBD"/>
    <x v="1004"/>
    <n v="4.7"/>
    <n v="2300"/>
    <x v="1030"/>
    <x v="1114"/>
    <x v="0"/>
  </r>
  <r>
    <x v="1162"/>
    <x v="1148"/>
    <x v="143"/>
    <x v="458"/>
    <x v="38"/>
    <x v="75"/>
    <s v="R380FB13JOT72K,R2RNY0K3PT2PAU,R2KEZ6LFKH1BOT,RJ1FQK256DKD5,R3TXMZ9OL1L7MI,RI4DLEXTUDQ8,R2SR5699KY8T7X,RY24YLHPCI7XM"/>
    <x v="1005"/>
    <n v="4.0999999999999996"/>
    <n v="203"/>
    <x v="1031"/>
    <x v="1115"/>
    <x v="0"/>
  </r>
  <r>
    <x v="1163"/>
    <x v="1149"/>
    <x v="164"/>
    <x v="277"/>
    <x v="43"/>
    <x v="10"/>
    <s v="R131UUX5RGGPM6,R1QT715X5TOYH0,R3GOHZPUGY57VL,R2X5IYZIUB4MVE,R964KPPOLNHFJ,R2X77NBYOU06B5,RDRCHM3EVHLZP,R1QKKV15C79IXH"/>
    <x v="1006"/>
    <n v="3.8"/>
    <n v="441"/>
    <x v="1032"/>
    <x v="1116"/>
    <x v="0"/>
  </r>
  <r>
    <x v="1164"/>
    <x v="1150"/>
    <x v="155"/>
    <x v="459"/>
    <x v="382"/>
    <x v="19"/>
    <s v="R1Q8U0KHBE4RAJ,R3M5X5REVHJUFI,R2G64QBZXNF1G2,R7HQDX5RMXVNS,R3J3KGQAFR06WR,RXZ2UHPZ7431G,R1OF1W4L7V2MFV,R37WO2GKN6E3Q9"/>
    <x v="1007"/>
    <n v="4.0999999999999996"/>
    <n v="10308"/>
    <x v="1033"/>
    <x v="1117"/>
    <x v="2"/>
  </r>
  <r>
    <x v="1165"/>
    <x v="1151"/>
    <x v="161"/>
    <x v="202"/>
    <x v="79"/>
    <x v="85"/>
    <s v="R2KKTKM4M9RDVJ,R1O692MZOBTE79,R2WRSEWL56SOS4,R3VZRQJOKCBSH4,R2QI4626ASSCIT,R1TFFJ5ON6ATEO,R14JK9VQCXXEKU,R1V4J4B7RXHG8T"/>
    <x v="1008"/>
    <m/>
    <n v="992"/>
    <x v="1034"/>
    <x v="1118"/>
    <x v="0"/>
  </r>
  <r>
    <x v="1166"/>
    <x v="1152"/>
    <x v="163"/>
    <x v="79"/>
    <x v="384"/>
    <x v="81"/>
    <s v="RXPUKJKEHY256,R1DXJ48GMFWOZD,R24RXWIR7PL4IW,R12KBR8IKSS7J2,R1MJZTN0DNDU71,RMUCAZHGYK1RB,R2KJM0QA35OC7I,R1UYOQA2722J9E"/>
    <x v="1009"/>
    <n v="4.0999999999999996"/>
    <n v="4716"/>
    <x v="1035"/>
    <x v="1119"/>
    <x v="0"/>
  </r>
  <r>
    <x v="1167"/>
    <x v="1153"/>
    <x v="144"/>
    <x v="460"/>
    <x v="87"/>
    <x v="42"/>
    <s v="R2H4C76KXFUF5N,R2X2MGZJI8JOV5,R2PHMY74SQMCM4,R2EOV466KP2TSZ,R3HO5I93IRXGK4,R1IKS35P0F8TAJ,R3GCXN4RSB3T4Z,R3GM1KFHUQJ886"/>
    <x v="1010"/>
    <n v="3.9"/>
    <n v="313"/>
    <x v="1036"/>
    <x v="1120"/>
    <x v="0"/>
  </r>
  <r>
    <x v="1168"/>
    <x v="1154"/>
    <x v="144"/>
    <x v="277"/>
    <x v="193"/>
    <x v="18"/>
    <s v="R1QHY0304RCZS6,RV3GIBR7FUXWH,R3M83QIXOQMO9J,R227LWX8C4MTYQ,R1B938V5HN71BQ,R2K9QFBTB6FYEF,R2K0ND1WP31RYH,R35YG940TYIGK5"/>
    <x v="1011"/>
    <n v="3.8"/>
    <n v="166"/>
    <x v="1037"/>
    <x v="1121"/>
    <x v="0"/>
  </r>
  <r>
    <x v="1169"/>
    <x v="1155"/>
    <x v="156"/>
    <x v="72"/>
    <x v="123"/>
    <x v="48"/>
    <s v="R2PDTLV982BZ70,R2DG09GG88T9WZ,R2FI87586PEKJ8,R3BT931YPQDPLF,R2609G1V725LV1,R29G2BHEEMZ8TK,R12M631S82DWX9,R3HBBWJEZQNBH4"/>
    <x v="1012"/>
    <n v="4.0999999999999996"/>
    <n v="303"/>
    <x v="1038"/>
    <x v="1122"/>
    <x v="0"/>
  </r>
  <r>
    <x v="1170"/>
    <x v="1156"/>
    <x v="163"/>
    <x v="461"/>
    <x v="385"/>
    <x v="10"/>
    <s v="R2P85TVQQPR3XX,R3IGUN8ESO1GE5,RAO29VFIR7Y20,R21E4GVF798QBC,R2600ZN2HS1KVZ,R44ZNSYWMMKWH,R5E0YEMP9TLPD,R11PAFU64U5LGV"/>
    <x v="1013"/>
    <n v="4.3"/>
    <n v="562"/>
    <x v="1039"/>
    <x v="1123"/>
    <x v="0"/>
  </r>
  <r>
    <x v="1171"/>
    <x v="1157"/>
    <x v="180"/>
    <x v="462"/>
    <x v="386"/>
    <x v="11"/>
    <s v="RPH459PHQQOP4,R17ZRY0K8T3ZVJ,R1UCB8TXKZ7JE0,R1YM20O66MTQUR,R1R7T8TNV9C1DX,R3OCX18B6XDQ39,RRIN800K9UFKC,R8EDW68GK5IJK"/>
    <x v="1014"/>
    <n v="3.9"/>
    <n v="8095"/>
    <x v="1040"/>
    <x v="1124"/>
    <x v="2"/>
  </r>
  <r>
    <x v="1172"/>
    <x v="1158"/>
    <x v="160"/>
    <x v="7"/>
    <x v="32"/>
    <x v="36"/>
    <s v="RGB7OLWZEBW2D,R35V1I6KBBWDA1,R2S9K0UTNSD0L6,R3RC91ZJN8FXRE,RHM5Q098AI06R,R2QOHI14M69TVA,R2PQH5L3O1O0F4,R3TYY0655P2RMO"/>
    <x v="1015"/>
    <n v="2.8"/>
    <n v="109"/>
    <x v="1041"/>
    <x v="1125"/>
    <x v="0"/>
  </r>
  <r>
    <x v="1173"/>
    <x v="1159"/>
    <x v="167"/>
    <x v="463"/>
    <x v="387"/>
    <x v="66"/>
    <s v="R4F2HUXYO2V7U,R26UCI4JLBHQQA,RQH9Q1TBCSHWW,RLNUKMIVTZF3D,R3L9VSEBHFY0CO,R3RD12MBAHBOGJ,R3JX5CDKU775U,R1UOXH0VDEH21G"/>
    <x v="1016"/>
    <n v="4"/>
    <n v="15382"/>
    <x v="1042"/>
    <x v="1126"/>
    <x v="0"/>
  </r>
  <r>
    <x v="1174"/>
    <x v="1160"/>
    <x v="160"/>
    <x v="464"/>
    <x v="388"/>
    <x v="55"/>
    <s v="R3MKON00OQCF7T,RACP11DCWDX8H,R2AFW2I68NL7DV,R2Z8JARJBUORLB,R12IW90EHDETBO,R23PRYLHN54BOF,R3NY4R1RGDRP6I,R2EKZLAZBSNIGH"/>
    <x v="1017"/>
    <n v="4.5"/>
    <n v="5137"/>
    <x v="1043"/>
    <x v="1127"/>
    <x v="4"/>
  </r>
  <r>
    <x v="1175"/>
    <x v="1161"/>
    <x v="182"/>
    <x v="208"/>
    <x v="13"/>
    <x v="27"/>
    <s v="R410I44U1ORFS,R2EL6RDO42L8HA,R2LMSC4S998NYI,R2RVMZV1I42LGA,ROS3I3HXBLAYE,R2V70PAEVT1EYU,R1GYY0PDUBZVOK,R2180U6SP2A0B1"/>
    <x v="1018"/>
    <n v="4.5999999999999996"/>
    <n v="124"/>
    <x v="874"/>
    <x v="1128"/>
    <x v="2"/>
  </r>
  <r>
    <x v="1176"/>
    <x v="1162"/>
    <x v="175"/>
    <x v="465"/>
    <x v="158"/>
    <x v="8"/>
    <s v="R3NLWGZTKSITSC,R1NCNL2F8KAM4L,R32I8HG9OTUY0V,R1Y6YHN4M285CN,RIR2EVLB3KG1Q,R2KUZ1CLHNTJAY,R27RDEPJ1W7VOQ,RQWPQXKORWT5I"/>
    <x v="1019"/>
    <n v="4.0999999999999996"/>
    <n v="618"/>
    <x v="1044"/>
    <x v="1129"/>
    <x v="0"/>
  </r>
  <r>
    <x v="1177"/>
    <x v="1163"/>
    <x v="144"/>
    <x v="466"/>
    <x v="389"/>
    <x v="16"/>
    <s v="R1KQ8JLFP0TG78,R1NBW7YR79U41D,R3J7GSQFAQVB31,RBQNYREQ6R6XW,RSL0KWN4H04GJ,R2NZ0UNFFXKZUB,R23D039HGB5VNX,R12EIACNZU7VVH"/>
    <x v="1020"/>
    <n v="4.0999999999999996"/>
    <n v="63"/>
    <x v="1045"/>
    <x v="1130"/>
    <x v="0"/>
  </r>
  <r>
    <x v="1178"/>
    <x v="1164"/>
    <x v="144"/>
    <x v="25"/>
    <x v="28"/>
    <x v="15"/>
    <s v="RRZOYTJL6LAHO,R3L2TDS1XKX1T7,R2RGIFD5MNW5ES,RWMH1CZ8YZVA1,R4ES2CY3SDLGW,R1Z3JXTI330QGA,RVC3N6LRSJBX6,RAA5Z4UFLIC05"/>
    <x v="1021"/>
    <n v="3.4"/>
    <n v="15"/>
    <x v="1046"/>
    <x v="1131"/>
    <x v="0"/>
  </r>
  <r>
    <x v="1179"/>
    <x v="1165"/>
    <x v="144"/>
    <x v="467"/>
    <x v="43"/>
    <x v="29"/>
    <s v="R2REMFEEN6UKBC,R29TQDV31QHMAP,RSC1YPIBXFW9B,R3M0C49RRYPXKN,R1P7N12X78US49,R17PHQ7LHY70GL,R1E8B0LMBUZ21K"/>
    <x v="1022"/>
    <n v="4.5999999999999996"/>
    <n v="9"/>
    <x v="1047"/>
    <x v="1132"/>
    <x v="0"/>
  </r>
  <r>
    <x v="1180"/>
    <x v="1166"/>
    <x v="158"/>
    <x v="468"/>
    <x v="390"/>
    <x v="47"/>
    <s v="R3ORPP4CPI5V9S,R2M6DE07UL43TF,R37BE8EXG1TX8H,R31M0VY9OTJB9I,R2ZQ1L37VEHS9C,R2BKJHDM07WI0G,R357SWC6WSG1AM,R2H4OG72VGEPXR"/>
    <x v="1023"/>
    <n v="4.2"/>
    <n v="7274"/>
    <x v="1048"/>
    <x v="1133"/>
    <x v="0"/>
  </r>
  <r>
    <x v="1181"/>
    <x v="1167"/>
    <x v="167"/>
    <x v="59"/>
    <x v="263"/>
    <x v="32"/>
    <s v="R1SWHPJDUW2G3M,R2RFQJDQF5BT8,RPGTYXQGC3TXI,R3TFGARGJENEPY,ROG4D0YGDQMH,R3HAW9CAE08DZ5,R1LA2HMRSTZGUS,R2NOWT8O685BUW"/>
    <x v="1024"/>
    <n v="3.9"/>
    <n v="5911"/>
    <x v="1049"/>
    <x v="1134"/>
    <x v="0"/>
  </r>
  <r>
    <x v="1182"/>
    <x v="1168"/>
    <x v="169"/>
    <x v="415"/>
    <x v="129"/>
    <x v="54"/>
    <s v="RWSKUEMV0AS0P,R2YZOJVWTFMYAH,R17E9QT7OVVJVX,R3KPQIECAK271I,R2UJ9SFJ6B6U93,R1670TIBLR378H,R14R0I9YVONH86,R1FIR49JO1CT41"/>
    <x v="1025"/>
    <n v="4.2"/>
    <n v="170"/>
    <x v="1050"/>
    <x v="1135"/>
    <x v="4"/>
  </r>
  <r>
    <x v="1183"/>
    <x v="1169"/>
    <x v="180"/>
    <x v="469"/>
    <x v="391"/>
    <x v="23"/>
    <s v="R3TVMEHW7XIWSU,R20EKADK19NV0G,R3AGXOFMA1Z00Q,R97FQ3X9NLEAL,R3D45IE6H47RBM,R1HL2KTGD7AU9J,R39IL0Q9V5M18U,R7M2JXHO1GESO"/>
    <x v="1026"/>
    <n v="4.2"/>
    <n v="3065"/>
    <x v="1051"/>
    <x v="1136"/>
    <x v="2"/>
  </r>
  <r>
    <x v="1184"/>
    <x v="1170"/>
    <x v="145"/>
    <x v="230"/>
    <x v="8"/>
    <x v="50"/>
    <s v="R2TBG87E7UU7IT,R8OA8PY28PACZ,R3PAX3XE02N0SU,R1A1WNBXQ3ZV8U,R27MAAIUO0M5EU,R2EI5EUGGANOP4,RAGDDQU7ERLG3,R1091DNAFCQ1ML"/>
    <x v="1027"/>
    <n v="4.0999999999999996"/>
    <n v="1021"/>
    <x v="1052"/>
    <x v="1137"/>
    <x v="1"/>
  </r>
  <r>
    <x v="1185"/>
    <x v="1171"/>
    <x v="157"/>
    <x v="470"/>
    <x v="392"/>
    <x v="43"/>
    <s v="R2FHIBV8JE4CTB,R315K0BCU0KVKO,RD129PA7KQQOR,R3BTQPGZLTN48E,RH0STL2LKD7N5,RVNS9SRGUWUT3,R25CXUY1Y74QGF,R1SIGI0M0INPVB"/>
    <x v="1028"/>
    <n v="4.8"/>
    <n v="3964"/>
    <x v="1053"/>
    <x v="1138"/>
    <x v="2"/>
  </r>
  <r>
    <x v="1186"/>
    <x v="1172"/>
    <x v="182"/>
    <x v="13"/>
    <x v="393"/>
    <x v="15"/>
    <s v="RTYS2009LXZ0F,R3DHH1B1DC2OGH,R26KSH3RBQKGT2,R214TVL0DAXY0G,R22XPNBA0P52JE,R2JCG39HM3XZKI,R30UMY6PRVGYKT,R398R1U5AOLEWZ"/>
    <x v="1029"/>
    <n v="4.4000000000000004"/>
    <n v="8948"/>
    <x v="1054"/>
    <x v="1139"/>
    <x v="2"/>
  </r>
  <r>
    <x v="1187"/>
    <x v="1173"/>
    <x v="182"/>
    <x v="73"/>
    <x v="394"/>
    <x v="61"/>
    <s v="R2ZPWCXL5SRL4K,RZQBPVMZ63GKC,R3PZ9M9NRLFCBK,R2VMQ0VVXS5IEG,R2C46FNV1C79UY,R3BAG45K66JWS0,R2L5BXFZ44VH08,R1DNIFUE8H5EEW"/>
    <x v="1030"/>
    <n v="4.3"/>
    <n v="97"/>
    <x v="1055"/>
    <x v="1140"/>
    <x v="2"/>
  </r>
  <r>
    <x v="1188"/>
    <x v="1174"/>
    <x v="150"/>
    <x v="96"/>
    <x v="395"/>
    <x v="90"/>
    <s v="RUQ8WLFE1FRJ2,R3INJM16FB1HRU,R2SK87JCLEZXU5,R2ETO1K77ZMSKV,R2H68423RYLXB,R1WFAYRPS9QE0I,R3G4YE2Z67KWF,R10VUNRCJ444H"/>
    <x v="1031"/>
    <n v="4.3"/>
    <n v="7223"/>
    <x v="1056"/>
    <x v="1141"/>
    <x v="1"/>
  </r>
  <r>
    <x v="1189"/>
    <x v="1175"/>
    <x v="158"/>
    <x v="471"/>
    <x v="6"/>
    <x v="73"/>
    <s v="R1STWXMMXCIH5R,R2NMOFESF8XUH0,R1ZCZPBQQ9KJK5,R1ENHRHV4PYK80,R3JYYAE7E8XMB7,R23AXNSZOR242M,RS4EISO2SVH41,R19H4V5VDOUHHC"/>
    <x v="1032"/>
    <n v="4"/>
    <n v="330"/>
    <x v="1057"/>
    <x v="1142"/>
    <x v="1"/>
  </r>
  <r>
    <x v="1190"/>
    <x v="1176"/>
    <x v="196"/>
    <x v="472"/>
    <x v="396"/>
    <x v="26"/>
    <s v="RN9VBZPCHG67H,RSK3T9GASN96L,RPWBSG3KWA82A,RWGY8K9HNDNRU,R3L1XUQPJ929C7,R2XKLKC7UXH808,RM4IBEHSZRD8V,RAZEY6CB0C851"/>
    <x v="1033"/>
    <n v="4.3"/>
    <n v="4570"/>
    <x v="1058"/>
    <x v="1143"/>
    <x v="1"/>
  </r>
  <r>
    <x v="1191"/>
    <x v="1177"/>
    <x v="150"/>
    <x v="241"/>
    <x v="219"/>
    <x v="61"/>
    <s v="R2T2IQ3NPMSEPC,R1RYD1G1L822TU,R3JBMU1NFJ68VJ,R2WSQQANOVVMW7,R3OIOOP7OOI9B,RXH86NNRUTTSM,R263I1US66YJWE,R1278X0YFW7IYM"/>
    <x v="1034"/>
    <n v="4"/>
    <n v="4867"/>
    <x v="1059"/>
    <x v="1144"/>
    <x v="0"/>
  </r>
  <r>
    <x v="1192"/>
    <x v="1178"/>
    <x v="197"/>
    <x v="473"/>
    <x v="338"/>
    <x v="3"/>
    <s v="R1BD0HURZRIGKV,RKQY8Y6U3Y4BT"/>
    <x v="1035"/>
    <n v="4.4000000000000004"/>
    <n v="5298"/>
    <x v="1060"/>
    <x v="1145"/>
    <x v="3"/>
  </r>
  <r>
    <x v="1193"/>
    <x v="1179"/>
    <x v="177"/>
    <x v="37"/>
    <x v="112"/>
    <x v="90"/>
    <s v="R3K3LMO7VBZ15E,RIMQ7KGAFAY45,R1KDTPUO1RHWGT,RNJPU360H19UG,RRC1X279O3BYB,R3TS5E690D6AFF,R3S2E5C2I6JD1P,R1JSM9LLIPIPIE"/>
    <x v="1036"/>
    <n v="4.0999999999999996"/>
    <n v="7786"/>
    <x v="1061"/>
    <x v="1146"/>
    <x v="1"/>
  </r>
  <r>
    <x v="1194"/>
    <x v="1180"/>
    <x v="176"/>
    <x v="474"/>
    <x v="4"/>
    <x v="50"/>
    <s v="R2JQPA2EQ0WL1U,R3U349CN4O5SC6,R1J878MPQE23PD,R2R9RFXWTHCR3,R2X9MHLA6MM34,RHA2MO1Y7A64J,R19QO4H7S5AZSB,R2GYKQI0LU6PCG"/>
    <x v="1037"/>
    <n v="3.6"/>
    <n v="37"/>
    <x v="1062"/>
    <x v="1147"/>
    <x v="1"/>
  </r>
  <r>
    <x v="1195"/>
    <x v="1181"/>
    <x v="144"/>
    <x v="69"/>
    <x v="193"/>
    <x v="61"/>
    <s v="R1OO2ED6615EX1,RR4S5JTJMCPA5"/>
    <x v="1038"/>
    <n v="2"/>
    <n v="2"/>
    <x v="1063"/>
    <x v="1148"/>
    <x v="0"/>
  </r>
  <r>
    <x v="1196"/>
    <x v="1182"/>
    <x v="151"/>
    <x v="475"/>
    <x v="397"/>
    <x v="28"/>
    <s v="R2MUOQFFMUBSEX,R2TTPMZXY7I60N,R3J2S0BEM61SOV,RNGB4OZTF3NE9,RPWGHZZ206ZUQ,R215KMCB5Y5BKK,R2XVLVMLVK698V,R3MMCNIWBVZHMH"/>
    <x v="1039"/>
    <n v="4"/>
    <n v="5206"/>
    <x v="1064"/>
    <x v="1149"/>
    <x v="0"/>
  </r>
  <r>
    <x v="1197"/>
    <x v="1183"/>
    <x v="152"/>
    <x v="249"/>
    <x v="79"/>
    <x v="30"/>
    <s v="RWIX4QGK0HB47,R2U607V82KC6LR,R34XJ1XQ2W72IB,R1IGS6R7QZHIL3,R24GH90H9QAC3X,R2CGSX3HLMIJZL,R1N6Y6SLVTC950,R2HZOPWZKCIJXD"/>
    <x v="1040"/>
    <n v="3.7"/>
    <n v="638"/>
    <x v="1065"/>
    <x v="1150"/>
    <x v="0"/>
  </r>
  <r>
    <x v="1198"/>
    <x v="1184"/>
    <x v="193"/>
    <x v="403"/>
    <x v="389"/>
    <x v="1"/>
    <s v="R1B00RU3SHI9Q9,RHQJ6BFGU8S7I,RG5NSLD24104J,R3JPZAMX1OKWEU,RR77HDAK29S5E,RI9OJ89Z7HZ5F,R3T0U6U3J4PDPY,R2FFZ4RWVYRVJO"/>
    <x v="1041"/>
    <n v="3.8"/>
    <n v="397"/>
    <x v="1066"/>
    <x v="1151"/>
    <x v="0"/>
  </r>
  <r>
    <x v="1199"/>
    <x v="1185"/>
    <x v="161"/>
    <x v="476"/>
    <x v="380"/>
    <x v="76"/>
    <s v="RN9FDFWKUWE27,R9ERTYK7DPN51,R17LPFA7PQVV2Q,R1VIJFIRWTTF1F,R30ZXKRSMH8MBC,R3V395NK0BE964,R30BJ29AF18U6C,R2HZN4EOJBDZU2"/>
    <x v="1042"/>
    <n v="3.9"/>
    <n v="326"/>
    <x v="1067"/>
    <x v="1152"/>
    <x v="0"/>
  </r>
  <r>
    <x v="1200"/>
    <x v="1186"/>
    <x v="189"/>
    <x v="7"/>
    <x v="32"/>
    <x v="36"/>
    <s v="RUIKGKRD5Y2WM,RS2SWNB31NQTZ,R1F2SW4YE5GUXJ,R1FYDS9NWE2BJN,R6QHEB7AVI99H,RPO0OE319VG3R,R3O98DZ74AMK81,R1UHYB97GFXYMT"/>
    <x v="1043"/>
    <n v="3.1"/>
    <n v="3527"/>
    <x v="1068"/>
    <x v="1153"/>
    <x v="0"/>
  </r>
  <r>
    <x v="1201"/>
    <x v="1187"/>
    <x v="166"/>
    <x v="247"/>
    <x v="8"/>
    <x v="48"/>
    <s v="R24VRMVVKTZXZU,R2SZR29UV8HPIJ,R34NPCR94RTTCU,REPOE3PIM6ZRN,R2RF6XPVSOG2R2,RHE4AF3VC0YG,RQ8DJGRM0OVUA,R2AX7J603OWTJ3"/>
    <x v="1044"/>
    <n v="3"/>
    <n v="617"/>
    <x v="1069"/>
    <x v="1154"/>
    <x v="1"/>
  </r>
  <r>
    <x v="1202"/>
    <x v="1188"/>
    <x v="163"/>
    <x v="8"/>
    <x v="64"/>
    <x v="8"/>
    <s v="R2P5LLM3NUTV98,R2T24WJDYF97OT,R1H22LPZ4C01LF,R2Q0K2ZG4X5GOR,RMKFA51N2GL3C,R25ABQM4CM6CPA,R1JXDDZO9EMZD4,R1IBNDHUOM6FD6"/>
    <x v="1045"/>
    <n v="4"/>
    <n v="314"/>
    <x v="1070"/>
    <x v="1155"/>
    <x v="1"/>
  </r>
  <r>
    <x v="1203"/>
    <x v="1189"/>
    <x v="182"/>
    <x v="477"/>
    <x v="18"/>
    <x v="25"/>
    <s v="R1BRNGXN1P2SNY,R1MLFHXV5FZHKJ,R3JDJSYI7QMMXW,R1SO4U2YQ4QVI7,RNKC5XGEH5NV2,R2FZGTY0F38C1H,R240P2TKGWDYW0,R2I902T88OZJ4E"/>
    <x v="1046"/>
    <n v="4.4000000000000004"/>
    <n v="535"/>
    <x v="1071"/>
    <x v="1156"/>
    <x v="2"/>
  </r>
  <r>
    <x v="1204"/>
    <x v="1190"/>
    <x v="150"/>
    <x v="478"/>
    <x v="398"/>
    <x v="32"/>
    <s v="RNEAQQCZW4BQR,R3QX33JL1X0RQ2,R190BAYCEPAT8R,R1CCAJOU1DMY14,R2KPPV8ZRKYJYF,R2N5CX7I9OROMB,RN0DQOQT1HQTW,R6EYGLUKXGGAH"/>
    <x v="1047"/>
    <n v="4.0999999999999996"/>
    <n v="17325"/>
    <x v="1072"/>
    <x v="1157"/>
    <x v="0"/>
  </r>
  <r>
    <x v="1205"/>
    <x v="1191"/>
    <x v="150"/>
    <x v="479"/>
    <x v="97"/>
    <x v="54"/>
    <s v="R2F0IBB2PGO45G,RJFI2R3H927Q,RC7IDRI4JEBY7,R32SRTV86GX7PE,R280BK653XF5IU,R1TL5WY2M25VGJ,R2BSYUX6ABDXCI,R3IWMYQP9WYGE1"/>
    <x v="1048"/>
    <n v="3.6"/>
    <n v="91"/>
    <x v="1073"/>
    <x v="1158"/>
    <x v="0"/>
  </r>
  <r>
    <x v="1206"/>
    <x v="1192"/>
    <x v="162"/>
    <x v="480"/>
    <x v="8"/>
    <x v="30"/>
    <s v="R3LK3T3R4O8FU7,RGKDXCG824W5,R32ISLP60XI7WG,R3HCQZ8VAQXLAM,R21NKRX5SKSE3,R1JCAOH6CT4ZDX,RBPCGQGUPOSY,R23PLPS8OE8OR6"/>
    <x v="1049"/>
    <n v="4.4000000000000004"/>
    <n v="227"/>
    <x v="1074"/>
    <x v="1159"/>
    <x v="1"/>
  </r>
  <r>
    <x v="1207"/>
    <x v="1193"/>
    <x v="155"/>
    <x v="481"/>
    <x v="399"/>
    <x v="9"/>
    <s v="R1YVS42PE19S0D,R3DONAXVXXHGDY,R6PIB7C4JS214,R1IUZ4ZBSB7KQ2,R2LJBGGLXY8MMO,R2LXCMNDSZ18EC,RTNR1AFNBXK4C,R14X6K190U5P2"/>
    <x v="1050"/>
    <n v="4.2"/>
    <n v="11957"/>
    <x v="1075"/>
    <x v="1160"/>
    <x v="2"/>
  </r>
  <r>
    <x v="1208"/>
    <x v="1194"/>
    <x v="167"/>
    <x v="439"/>
    <x v="400"/>
    <x v="28"/>
    <s v="R3W8PELKPQYYI,R3AV7SRJJGTMF2,R4A9Q67LKCDN3,R3AV2JB3F2MMO3,RI4BBDQRBX3QS,R2N9AER7WVBMQU,RHZ7QGZ3QY95Q,R36IMPCVTWBT4A"/>
    <x v="1051"/>
    <n v="4.3"/>
    <n v="7140"/>
    <x v="1076"/>
    <x v="1161"/>
    <x v="0"/>
  </r>
  <r>
    <x v="1209"/>
    <x v="1195"/>
    <x v="161"/>
    <x v="166"/>
    <x v="220"/>
    <x v="32"/>
    <s v="RHK81ZNE4PTND,R1APOT5W7NCQ0K,R2TC26RQAISV2N,R29YF4D5Q0NB7T,RUNNMDT7UQU00,RU90SRND4C6NC,R2RM3RN5D9HC4M,RC89DCR0F7SCA"/>
    <x v="1052"/>
    <n v="3.8"/>
    <n v="687"/>
    <x v="1077"/>
    <x v="1162"/>
    <x v="0"/>
  </r>
  <r>
    <x v="1210"/>
    <x v="1196"/>
    <x v="163"/>
    <x v="482"/>
    <x v="401"/>
    <x v="45"/>
    <s v="R2KA10FTGOHQYB,REYTAGJ74749P,R2K1HT3L3AA6YD,R2QPRH31E0VIXG,RB7KRXWWEVCNK,R21JTGL4FLUYFT,RCYHGGNFDK4S3,R28YJ8VEV2B2GS"/>
    <x v="1053"/>
    <n v="4.0999999999999996"/>
    <n v="1045"/>
    <x v="79"/>
    <x v="1163"/>
    <x v="0"/>
  </r>
  <r>
    <x v="1211"/>
    <x v="1197"/>
    <x v="182"/>
    <x v="38"/>
    <x v="402"/>
    <x v="31"/>
    <s v="RU0EQUWAQWSU6,R2R99SCVYQYHPL,R7O3R0R2OR9EZ,R1EO91IQFDEPU8,RMYWUK6J83TM9,R3GV3HMKR68771,R3MB7ZUKQPAQ1C,R1QKEORLV97GNT"/>
    <x v="1054"/>
    <n v="4"/>
    <n v="11206"/>
    <x v="1078"/>
    <x v="1164"/>
    <x v="2"/>
  </r>
  <r>
    <x v="1212"/>
    <x v="1198"/>
    <x v="152"/>
    <x v="483"/>
    <x v="403"/>
    <x v="54"/>
    <s v="R3TCEP7588ZBZ,R2I5P8LAU0IX8X,R19Q8ONLFVVDNG,RTAB1NOENZ16O,R2088N9Y90R4IZ,R3R8TSL66Y6E6F,R29WIAZC4ETAX2,R2J8KC6I69DKED"/>
    <x v="1055"/>
    <n v="4.2"/>
    <n v="561"/>
    <x v="1079"/>
    <x v="1165"/>
    <x v="4"/>
  </r>
  <r>
    <x v="1213"/>
    <x v="1199"/>
    <x v="149"/>
    <x v="484"/>
    <x v="8"/>
    <x v="33"/>
    <s v="R38F8NXSXYDTXY,RVHJAX9LZXL81,R2E2LEW31FG8SL,RR4N76OXC0SFK,R3RUZMOBCK3L6O,RLT5ZN2J9CR4R,RE3SOUOHD3XN5,R1A4SOUGDN8TRQ"/>
    <x v="1056"/>
    <n v="3.6"/>
    <n v="1988"/>
    <x v="1080"/>
    <x v="1166"/>
    <x v="1"/>
  </r>
  <r>
    <x v="1214"/>
    <x v="1200"/>
    <x v="178"/>
    <x v="485"/>
    <x v="292"/>
    <x v="23"/>
    <s v="R1OMQV5UFU8OAK,R1ZKAUAWGCN68M,R372LY89QNU1WS,RSZSH0XP6FHXL,R1QBFW8U0VSW9,RCX3IHOVKD69A,R3PESF4URSOFRC,R15SV1BX6S6PS9"/>
    <x v="1057"/>
    <n v="4.2"/>
    <n v="3740"/>
    <x v="1081"/>
    <x v="1167"/>
    <x v="0"/>
  </r>
  <r>
    <x v="1215"/>
    <x v="1201"/>
    <x v="194"/>
    <x v="59"/>
    <x v="38"/>
    <x v="35"/>
    <s v="RKV8CMWS5JH6D,R1QIQ59JU5UE4V,R2L12WCBQ4OCVC,R1UF72K40NHBF1,R9J5VXGXQDEI5,RDU15S26VUSDV,R3JYUNYTYNOS5E,R281VFJGSFWPSV"/>
    <x v="1058"/>
    <n v="4.0999999999999996"/>
    <n v="4401"/>
    <x v="1082"/>
    <x v="1168"/>
    <x v="0"/>
  </r>
  <r>
    <x v="1216"/>
    <x v="1202"/>
    <x v="159"/>
    <x v="486"/>
    <x v="404"/>
    <x v="33"/>
    <s v="R28OJFR9T45794,R1Q7JAGLTGSLIR,R17RCVE0E6A6XA,R280FE6OS8V8I4,RMC53XMIQL6LY,R1TL181OM5ZWSJ,RL6IWO0F5BP3F,R2VCXQVEFYZWR8"/>
    <x v="1059"/>
    <n v="4.2"/>
    <n v="611"/>
    <x v="1083"/>
    <x v="1169"/>
    <x v="4"/>
  </r>
  <r>
    <x v="1217"/>
    <x v="1203"/>
    <x v="151"/>
    <x v="487"/>
    <x v="188"/>
    <x v="19"/>
    <s v="R2F6HAXHI2E0QM,R3ARFHUPI2UTDN,R2NFBRLIKTBYX6,R1NQQIZHCDSRL8,RU6YHY3TNNV6U,R2F0F9H707NNWH,R32GR67TTDTEH,RMA358YLCTHG2"/>
    <x v="1060"/>
    <n v="3.9"/>
    <n v="2162"/>
    <x v="1084"/>
    <x v="1170"/>
    <x v="0"/>
  </r>
  <r>
    <x v="1218"/>
    <x v="1204"/>
    <x v="149"/>
    <x v="34"/>
    <x v="87"/>
    <x v="3"/>
    <s v="R31WQ6LSRGW2ZR,R38HZUI1W51JF2,R3ORITJ44RSH6F,R19ZBL4YHKSF9E,R3H95PXGDM3OFT,R2OAZG856SPCH0,R23KHIP7PE2TA4,RXHZQKEGCUAY8"/>
    <x v="1061"/>
    <n v="4"/>
    <n v="97"/>
    <x v="920"/>
    <x v="1171"/>
    <x v="0"/>
  </r>
  <r>
    <x v="1219"/>
    <x v="1205"/>
    <x v="149"/>
    <x v="488"/>
    <x v="405"/>
    <x v="73"/>
    <s v="R3R9NQXE7ERW69,R31DY4L4738GNN,R3347MGIFGCWJS,R263YLUZGHS5XD,R1ETYQQ9DO5CT3,R2D2D3D80JZBY3,RB0Q5W9URO8ZE,R3SYQPLCIXHS1E"/>
    <x v="1062"/>
    <n v="4.2"/>
    <n v="6055"/>
    <x v="1085"/>
    <x v="1172"/>
    <x v="1"/>
  </r>
  <r>
    <x v="1220"/>
    <x v="1206"/>
    <x v="145"/>
    <x v="29"/>
    <x v="68"/>
    <x v="9"/>
    <s v="RVV3VEBYM65XS,R25CPGMH2YOEGC,RL1N0IR94UURO,RJDDXBOXLND1S,R1RIAS936O3KJB,R2HJLACK6M123R,R37WC2OOJ7EH00,R552K8E1PGVSB"/>
    <x v="1063"/>
    <n v="4.2"/>
    <n v="386"/>
    <x v="1086"/>
    <x v="1173"/>
    <x v="0"/>
  </r>
  <r>
    <x v="1221"/>
    <x v="1207"/>
    <x v="198"/>
    <x v="489"/>
    <x v="179"/>
    <x v="10"/>
    <s v="R243ZL6I5OCPFC,RMRDDMYPHJVVP,R3T10OKWTH8OE8,RMG3T7RJ48ZLD,R3UFE6QT0QHH7G,R3X13NSZ9R7V8,RDV1T7ZH0FK06,RUQIUJ24RX540"/>
    <x v="1064"/>
    <n v="4.0999999999999996"/>
    <n v="557"/>
    <x v="1087"/>
    <x v="1174"/>
    <x v="0"/>
  </r>
  <r>
    <x v="1222"/>
    <x v="1208"/>
    <x v="199"/>
    <x v="490"/>
    <x v="406"/>
    <x v="41"/>
    <s v="R3URL5J0TF2CFR,R37JPC46NZUYM4,R1OQKLY9Q4GY95,R32GL6C68NHZHW,RROVBM9HC5VHW,RYKSWQWZ75CWA,R1DIINFPSDUN2C,R2YE4LXQQUWF7F"/>
    <x v="1065"/>
    <n v="4.4000000000000004"/>
    <n v="2288"/>
    <x v="1088"/>
    <x v="1175"/>
    <x v="2"/>
  </r>
  <r>
    <x v="1223"/>
    <x v="1209"/>
    <x v="150"/>
    <x v="154"/>
    <x v="407"/>
    <x v="75"/>
    <s v="R1ZMYNJKIPID9R,R21HYR2IZWHCTU,RF3YHF01ASGWA,R10AUP1PXSZ48T,R2BF4IQECR3SFS,R1QSF7UGCDTRKX,R3DE0HC1JNBC6C,RLPLHEPRNO61J"/>
    <x v="1066"/>
    <n v="4.0999999999999996"/>
    <n v="1106"/>
    <x v="1089"/>
    <x v="1176"/>
    <x v="1"/>
  </r>
  <r>
    <x v="1224"/>
    <x v="1210"/>
    <x v="168"/>
    <x v="215"/>
    <x v="327"/>
    <x v="42"/>
    <s v="R3RFDGR8TPI8RK,RAKVMHE1HIAWS,R993RWWGJ9AOK,RG1S054Z1LNM,RXNSR6DWHY21T,R2UAN2MTFP5KVM,RVXBEXV3GDXD8,R3NEQG8JV6357R"/>
    <x v="1067"/>
    <n v="4.2"/>
    <n v="11935"/>
    <x v="1090"/>
    <x v="1177"/>
    <x v="4"/>
  </r>
  <r>
    <x v="1225"/>
    <x v="1211"/>
    <x v="156"/>
    <x v="491"/>
    <x v="313"/>
    <x v="42"/>
    <s v="R88E54B144DD0,R3FL7Q9VYK7FX,R179TG3O7PDRPF,R3Q8O6PFUVQU7A,R8AM97GFJ0FQP,R1XSLD1GQ10QW7,R1AN77ZWAV7W2O,R1JOWRTOHMS9W3"/>
    <x v="1068"/>
    <n v="4.0999999999999996"/>
    <n v="5059"/>
    <x v="1091"/>
    <x v="1178"/>
    <x v="0"/>
  </r>
  <r>
    <x v="1226"/>
    <x v="1212"/>
    <x v="144"/>
    <x v="492"/>
    <x v="20"/>
    <x v="24"/>
    <s v="R3EH3U82O1X3NA,RFZS8GTC3FBL5,RPXUHUM30UTOQ,R1AI9WFQ3G1DHX,RW7GLU8WKBE0M,R8JGWFB8APIP2,R2WSL4EHLPOXQ6,R1B73QMNM4YS1Q"/>
    <x v="1069"/>
    <n v="3.9"/>
    <n v="157"/>
    <x v="1092"/>
    <x v="1179"/>
    <x v="0"/>
  </r>
  <r>
    <x v="1227"/>
    <x v="1213"/>
    <x v="152"/>
    <x v="493"/>
    <x v="408"/>
    <x v="28"/>
    <s v="R3573XWMBZ88LW,RYNFBD6U8G0VG,R2NLFJL73LNWXM,R1DOYFCE2U82WE,ROTYDHVA4QC9L,R314WOWD2JI7BC,RFMW7AV5SCYI4,R17OEBPM77XXFS"/>
    <x v="1070"/>
    <n v="3.9"/>
    <n v="3584"/>
    <x v="1093"/>
    <x v="1180"/>
    <x v="4"/>
  </r>
  <r>
    <x v="1228"/>
    <x v="1214"/>
    <x v="159"/>
    <x v="396"/>
    <x v="123"/>
    <x v="91"/>
    <s v="RDXQHIOFK1PKR,R3SVTCGHMIRBEU,R1IZIEXJ4GIYSS,RDUMYFY75NN95,R2GX29CH20R2HN,R246JQ5OCCXV4C,R3OUB0HZCUEZBL,R2ZYHN8QERPN3K"/>
    <x v="1071"/>
    <n v="4.2"/>
    <n v="1899"/>
    <x v="1094"/>
    <x v="173"/>
    <x v="0"/>
  </r>
  <r>
    <x v="1229"/>
    <x v="1215"/>
    <x v="186"/>
    <x v="492"/>
    <x v="409"/>
    <x v="77"/>
    <s v="RKYJMDLBEO56M,R376767ZF0GAG9,R34R6IMCCGAV5E,R2JQ1CZWIUOSXX,R30SGGX9LU3IEW,RPP3YL70C1J1I,R2Y8Z95B7LQZHR,RERXVOZZDMCMH"/>
    <x v="1072"/>
    <n v="4.2"/>
    <n v="15252"/>
    <x v="1095"/>
    <x v="1181"/>
    <x v="0"/>
  </r>
  <r>
    <x v="1230"/>
    <x v="1216"/>
    <x v="143"/>
    <x v="494"/>
    <x v="32"/>
    <x v="30"/>
    <s v="R34GHCVBN6M7BX,R3OA62LXAITW86,R3YGN1PYLTA95"/>
    <x v="1073"/>
    <n v="3.7"/>
    <n v="4"/>
    <x v="1096"/>
    <x v="1182"/>
    <x v="0"/>
  </r>
  <r>
    <x v="1231"/>
    <x v="1217"/>
    <x v="187"/>
    <x v="495"/>
    <x v="410"/>
    <x v="81"/>
    <s v="R138ITHIJ8RJ6M,R1KZ4GHZKT2TPA,R1SUUZASWMKX38,R1UZWXA61RMVAG,R1ITYM212PMU7Y,R3GAC6LEDQRXWV,RCD1ZRKX9XILR,R1JOZFF0PN5PHU"/>
    <x v="1074"/>
    <n v="3.7"/>
    <n v="1662"/>
    <x v="1097"/>
    <x v="1183"/>
    <x v="0"/>
  </r>
  <r>
    <x v="1232"/>
    <x v="1218"/>
    <x v="151"/>
    <x v="496"/>
    <x v="320"/>
    <x v="3"/>
    <s v="R1HFQQWKU1B7T9,R3HPSXLWX2RSHO,R2ZFEFLH2H6BOJ,RGRLYUCCNW475,R3V539LPWIH3CD,R2XI5MDOB81641,R22CGQQGZP9IJE,R1UL38ZEBW713N"/>
    <x v="1075"/>
    <n v="3.4"/>
    <n v="422"/>
    <x v="1098"/>
    <x v="1184"/>
    <x v="0"/>
  </r>
  <r>
    <x v="1233"/>
    <x v="1219"/>
    <x v="143"/>
    <x v="497"/>
    <x v="82"/>
    <x v="8"/>
    <s v="R3E3VUOM7IQWIG,RZ2N6DQS7N3YW,R1M6LN7UHLOFD5,RSFAK41WPQNGS,RFTJVE897RMI1,R5BPUDDXQP2LX,R1RNRZ1O5EQLX2,R2RPW3A6WAAR13"/>
    <x v="1076"/>
    <n v="4.2"/>
    <n v="79"/>
    <x v="1099"/>
    <x v="1185"/>
    <x v="2"/>
  </r>
  <r>
    <x v="1234"/>
    <x v="1220"/>
    <x v="155"/>
    <x v="438"/>
    <x v="411"/>
    <x v="16"/>
    <s v="R18A1K5678ELRR,R3VBWUYTKOOUQ7,R320E1OP4NVG4E,R10EY3S2UI2CVF,R3TWPYZY4WV9SK,R2GYN2RG5YXY61,R2Y6MTG252PZ9P,R1IM78YLKWJZ1B"/>
    <x v="1077"/>
    <n v="4"/>
    <n v="5160"/>
    <x v="1100"/>
    <x v="1186"/>
    <x v="2"/>
  </r>
  <r>
    <x v="1235"/>
    <x v="1221"/>
    <x v="142"/>
    <x v="96"/>
    <x v="412"/>
    <x v="13"/>
    <s v="R2HOIOV2PZY6Y0,R16YJN41HAWT0T,R3V1KGX1M84MDL,R1MJS2XFJ5XTYU,R1QPQWXB4IZHD9,ROZB42OM5ZUZC,R17BVAUSS4GAE9,R2O4T61G3PT1SL"/>
    <x v="1078"/>
    <n v="4.0999999999999996"/>
    <n v="2311"/>
    <x v="1101"/>
    <x v="1187"/>
    <x v="0"/>
  </r>
  <r>
    <x v="1236"/>
    <x v="1222"/>
    <x v="152"/>
    <x v="498"/>
    <x v="413"/>
    <x v="1"/>
    <s v="R3MTH1DRIEXJ4M,R29A6Q7HZ6EA5U,R3TD9LHIZPOJZZ,R2PFDWJXL0R5KK,R1FKF3ZE0DND0Q,R3KUJV3XYVM4Z6,RD8XDFHPQTF6M,R2JZWY45ZK4FS3"/>
    <x v="1079"/>
    <n v="3.9"/>
    <n v="588"/>
    <x v="1102"/>
    <x v="1188"/>
    <x v="0"/>
  </r>
  <r>
    <x v="1237"/>
    <x v="1223"/>
    <x v="150"/>
    <x v="499"/>
    <x v="97"/>
    <x v="19"/>
    <s v="R29AV9WKFL78NP,RWFBNIYQTMW4A,R11CTFK86N4XV0,R2KD2NV6SEZGHN,R3DPGVFQ8PV47O,RBQ1DML3XWOLI,R1JRJHAW9JYVQ5,R3Q5M78JBLPTF5"/>
    <x v="1080"/>
    <n v="4"/>
    <n v="3271"/>
    <x v="1103"/>
    <x v="1189"/>
    <x v="0"/>
  </r>
  <r>
    <x v="1238"/>
    <x v="1224"/>
    <x v="151"/>
    <x v="500"/>
    <x v="414"/>
    <x v="1"/>
    <s v="R1OW9TWGTIS29M,R2X2WOP22DNGDV,R2M132CK318U3F,R3SCT96D2225LJ,R368748X71CS6N,R2986V8U04JEIG,R167KSSEHI9SV,R2UI7KAL0FX21X"/>
    <x v="1081"/>
    <n v="3.9"/>
    <n v="11004"/>
    <x v="1104"/>
    <x v="1190"/>
    <x v="0"/>
  </r>
  <r>
    <x v="1239"/>
    <x v="1225"/>
    <x v="155"/>
    <x v="501"/>
    <x v="415"/>
    <x v="76"/>
    <s v="RMAC0LO0EDHO9,R1UZCDEE5WMPNY,R35RTKDU6GUF5G,R1WHY9P0NTWTUZ,R2Z12TXTO619EK,R38I9UZZJQWPZL,R1S5FKLP0IY3KE,R32Q73104YVTTE"/>
    <x v="1082"/>
    <n v="4.2"/>
    <n v="3195"/>
    <x v="1105"/>
    <x v="1191"/>
    <x v="2"/>
  </r>
  <r>
    <x v="1240"/>
    <x v="1226"/>
    <x v="200"/>
    <x v="502"/>
    <x v="416"/>
    <x v="1"/>
    <s v="R2GZHWNGVMBJFG,R3L27H7N1WH5BG,R200QONLM29B4B,RSGSF2Y8TNWD0,R2WCFFUYEJ2QLS,RNJ6P4996W6TH,R21MEVVJ4JZS79,R9RZUDWJS5AWT"/>
    <x v="1083"/>
    <n v="4.3"/>
    <n v="3231"/>
    <x v="1106"/>
    <x v="1192"/>
    <x v="3"/>
  </r>
  <r>
    <x v="1241"/>
    <x v="1227"/>
    <x v="176"/>
    <x v="503"/>
    <x v="325"/>
    <x v="26"/>
    <s v="R2UVKVQN13D4BP,ROIDOHU6ZPBY6,RVYETD2GBOPL1,R35DGGWKAGGN7H,R2NH2WT3ZLS63K,R29HIGIR59F1T6,R2G5PWMPUJRZK5,R3LMAD40N5XICA"/>
    <x v="1084"/>
    <n v="4"/>
    <n v="3246"/>
    <x v="1107"/>
    <x v="1193"/>
    <x v="1"/>
  </r>
  <r>
    <x v="1242"/>
    <x v="1228"/>
    <x v="166"/>
    <x v="504"/>
    <x v="254"/>
    <x v="18"/>
    <s v="R3M6NH8U0C7JBM,R32DO8SLNF2JSA,R3U0NCD7XO2KX4,R3A34J0QMEWYPJ,R3P9E303DFLLWO,R18Z15U25MM9WZ,R1A9K53T8ZSX14,R1TS0MH0S4ZXZP"/>
    <x v="1085"/>
    <n v="2.6"/>
    <n v="24"/>
    <x v="1108"/>
    <x v="1194"/>
    <x v="1"/>
  </r>
  <r>
    <x v="1243"/>
    <x v="1229"/>
    <x v="148"/>
    <x v="505"/>
    <x v="38"/>
    <x v="34"/>
    <s v="R8P1LH1QES7X5,R3P0F39HVQX1F2,R1F4WX53SB8ZKQ,RU9DOPO6AYDMQ,R8GI3QXXT6HDE,R14LR72Y74A8AE,R146T7C5DJS2HC,RAZSYIJNF6OTY"/>
    <x v="1086"/>
    <n v="3.8"/>
    <n v="144"/>
    <x v="1109"/>
    <x v="1195"/>
    <x v="0"/>
  </r>
  <r>
    <x v="1244"/>
    <x v="1230"/>
    <x v="201"/>
    <x v="506"/>
    <x v="417"/>
    <x v="86"/>
    <s v="R4YUH7EZ5DB9C,R1CIOU739KNQAX,R2KCDNY1S0C382,RCMGM5B1EHGHZ,R2IIIEMH4MYPA3,RM0CKWZYGTO62,R27N3CJ0NTDZZ2,RBNBAX3RV9RPS"/>
    <x v="1087"/>
    <n v="4.5"/>
    <n v="2280"/>
    <x v="1110"/>
    <x v="1196"/>
    <x v="1"/>
  </r>
  <r>
    <x v="1245"/>
    <x v="1231"/>
    <x v="170"/>
    <x v="181"/>
    <x v="46"/>
    <x v="32"/>
    <s v="R1DID47Y3SOM8N,RDR64CJXIU14Q,R35FYRYXQJUQKR,R2ICWHHEJJKM14,R27C6A2VQ1DCPT,R3IUDCLTBUPUIQ,R3VFX06LEJWEGM,R3KYBU80FW4GW4"/>
    <x v="1088"/>
    <n v="3.5"/>
    <n v="340"/>
    <x v="1111"/>
    <x v="1197"/>
    <x v="0"/>
  </r>
  <r>
    <x v="1246"/>
    <x v="1232"/>
    <x v="144"/>
    <x v="507"/>
    <x v="418"/>
    <x v="1"/>
    <s v="ROG35PUVPRISM,RHMZ3T3WZDDMY,R1XMM783W6HJM9,R16YT7DTQMBX3D,R3S2TJNZAZMVLI,R385Q4NWD7KZ02,R15GMMIQGLF7KU,R2ITKFEBWVWQGC"/>
    <x v="1089"/>
    <n v="3.9"/>
    <n v="144"/>
    <x v="1112"/>
    <x v="1198"/>
    <x v="2"/>
  </r>
  <r>
    <x v="1247"/>
    <x v="1233"/>
    <x v="152"/>
    <x v="155"/>
    <x v="310"/>
    <x v="56"/>
    <s v="R2ON03LZDME2KG,R3GEWALK7AZ64O,R277DIP6RNNLR7,RH39YOGKX760V,R2W2Q565AZ4296,RFY606NHN2Z3N,R1KL1PIXVKYROE,R37KB1BSN1FO5Q"/>
    <x v="1090"/>
    <n v="4"/>
    <n v="727"/>
    <x v="1113"/>
    <x v="1199"/>
    <x v="0"/>
  </r>
  <r>
    <x v="1248"/>
    <x v="1234"/>
    <x v="202"/>
    <x v="25"/>
    <x v="20"/>
    <x v="10"/>
    <s v="R1DVAMEM902WBM,R1R4DU6U8Z5A9C,R3R2TJZ3XDR2N9,RFCKXSEJOQX6W,R1Q6MS7EA3RQY5,R3JZS3OD2HDHCY,R29RVFGNYHN850,RO3Q0361RMHT8"/>
    <x v="1091"/>
    <n v="4"/>
    <n v="832"/>
    <x v="1114"/>
    <x v="1200"/>
    <x v="0"/>
  </r>
  <r>
    <x v="1249"/>
    <x v="1235"/>
    <x v="144"/>
    <x v="508"/>
    <x v="43"/>
    <x v="0"/>
    <s v="RNDYBQHMT47QL,R279Z47TD2BTW0,R1KIQPBI7LXLZY,R18R9LYERVQDHJ,R1ESPXIP4APAI5,R1O99FX1SFVXWL,R2WZLXK8360X7Y"/>
    <x v="1092"/>
    <n v="3.5"/>
    <n v="57"/>
    <x v="1115"/>
    <x v="1201"/>
    <x v="0"/>
  </r>
  <r>
    <x v="1250"/>
    <x v="1236"/>
    <x v="146"/>
    <x v="509"/>
    <x v="22"/>
    <x v="24"/>
    <s v="R34GKFJOAIA0ZM,R21T7HG6Q62LKN,R2UXMZPMNM3JGP,R3FRIGI0KXGVOD,R1ZNM3HOV64QED,R21SPI0C2CAAWN,R1HSU2YSMNNHKF,RYX7V566YA4IQ"/>
    <x v="1093"/>
    <n v="4"/>
    <n v="1644"/>
    <x v="1116"/>
    <x v="1202"/>
    <x v="1"/>
  </r>
  <r>
    <x v="1251"/>
    <x v="1237"/>
    <x v="154"/>
    <x v="254"/>
    <x v="20"/>
    <x v="60"/>
    <s v="RR0XZNLNGQQUU,ROZ7GLYC4255J,R39BNXWIK6E894,RO5MNH2EETV7Y,RQESDHNQG4JEE,R1ARLE60GL6DTT,R39SJDQ1BMFLRZ,R74664PDS2LKO"/>
    <x v="1094"/>
    <n v="3.4"/>
    <n v="1066"/>
    <x v="1117"/>
    <x v="1203"/>
    <x v="0"/>
  </r>
  <r>
    <x v="1252"/>
    <x v="1238"/>
    <x v="152"/>
    <x v="510"/>
    <x v="419"/>
    <x v="17"/>
    <s v="RG9KNQN3E5K2O,R3QKEI2SGY9HHY,R2R5MGEDVA55JE,R2AU8713HTPVYG,RJ05T5WBN8SDA,RQELQR0TU48E,RDXWINVIMDE9W,R3PFU7N4OQCZ68"/>
    <x v="1095"/>
    <n v="4.2"/>
    <n v="7968"/>
    <x v="1118"/>
    <x v="1204"/>
    <x v="0"/>
  </r>
  <r>
    <x v="1253"/>
    <x v="1239"/>
    <x v="156"/>
    <x v="511"/>
    <x v="420"/>
    <x v="67"/>
    <s v="R205BUIEOZSB27,R3KAOEMO5MHN5A,R1DD7V7FUTYL3H,R5IQN4CBEDBAH,R1H10C8T2140MN,R1GE3ZFKDOX0KC,R3VTBRIS9BCUR4,R3EH023Z1ERZZB"/>
    <x v="1096"/>
    <n v="3.8"/>
    <n v="3195"/>
    <x v="1119"/>
    <x v="1205"/>
    <x v="1"/>
  </r>
  <r>
    <x v="1254"/>
    <x v="1240"/>
    <x v="175"/>
    <x v="350"/>
    <x v="6"/>
    <x v="19"/>
    <s v="R1TTVJ336C14LC,R327QF3X1RB0MK,R2HRVWXBERG050,R30OSVBH5LSPGK,RLX900TDISJGG,RG1W93HZ0LNQX,R86A6O666WPGN,R1DHC6KSI9M5AM"/>
    <x v="1097"/>
    <n v="4.0999999999999996"/>
    <n v="1456"/>
    <x v="1120"/>
    <x v="1206"/>
    <x v="1"/>
  </r>
  <r>
    <x v="1255"/>
    <x v="1241"/>
    <x v="203"/>
    <x v="23"/>
    <x v="49"/>
    <x v="34"/>
    <s v="R1BLYOBTCRQS4K,R1VVLMK1TC1KVO,R1FU65T3QMAHXJ,R2CXQLO9ZQRV83,R39X6B5DPGVQLW,R1TXSJNPJK3GGM,R2NOAG9D9PY1MD,R10D7UXTTY2ZIC"/>
    <x v="1098"/>
    <n v="4.2"/>
    <n v="590"/>
    <x v="1121"/>
    <x v="1207"/>
    <x v="0"/>
  </r>
  <r>
    <x v="1256"/>
    <x v="1242"/>
    <x v="176"/>
    <x v="7"/>
    <x v="8"/>
    <x v="8"/>
    <s v="R1IW3BMCWR5WKN,R21W2URYUFT12Q,R24L6D938JXIVA,R3W2R17WXI3T8,R2P109ABFQR9L1,R18GKO5TQO1PXL,R79MJI0BFQHB3,R2YBSTEQSU2URL"/>
    <x v="1099"/>
    <n v="4.3"/>
    <n v="1436"/>
    <x v="1122"/>
    <x v="1208"/>
    <x v="1"/>
  </r>
  <r>
    <x v="1257"/>
    <x v="1243"/>
    <x v="150"/>
    <x v="61"/>
    <x v="207"/>
    <x v="56"/>
    <s v="R2MQ8OBLUYQBDI,R2RLW3M6VML3F7,R1JVBADF2L2AG5,R2YP2T8VIP3UG2,R14ZZJQPCODG9I,R1K7B181E6KQQ3,R21KENPQN42DEW,R1OKF4SQ0N13U2"/>
    <x v="1100"/>
    <n v="4.2"/>
    <n v="4184"/>
    <x v="1123"/>
    <x v="1209"/>
    <x v="0"/>
  </r>
  <r>
    <x v="1258"/>
    <x v="1244"/>
    <x v="175"/>
    <x v="14"/>
    <x v="228"/>
    <x v="16"/>
    <s v="R1HD4L4O8FYBVJ,R1DSP7AK9O1EG0,R3F6O9LJWF9UGP,R1WGQ33LIJEOSH,R3NQC64D2P7Q16,R1H44VOQWJQYKK,RVLTVX5PB83WB,R372RHOH38PJ9W"/>
    <x v="1101"/>
    <n v="4.0999999999999996"/>
    <n v="693"/>
    <x v="1124"/>
    <x v="1210"/>
    <x v="1"/>
  </r>
  <r>
    <x v="1259"/>
    <x v="1245"/>
    <x v="176"/>
    <x v="149"/>
    <x v="22"/>
    <x v="12"/>
    <s v="RPVB28C2TPEDX,R2K5ME2J0C1A30,R15G6PDX7J8A9A,R2Q84ODLPM7DG9,R4UWGPOL1PSZZ,R2U04XI700Y4ST,R2EMG0GIWX7GP5,R1W5S1B40S9QFL"/>
    <x v="1102"/>
    <n v="3.9"/>
    <n v="1306"/>
    <x v="1125"/>
    <x v="1211"/>
    <x v="1"/>
  </r>
  <r>
    <x v="1260"/>
    <x v="1246"/>
    <x v="144"/>
    <x v="512"/>
    <x v="8"/>
    <x v="47"/>
    <s v="R2NR09K7JPREX9,R1BVHMQAEEK6Q0,R3JLTEYMK907F2,RXAU989TJMDX6,R2OBL8DBUTV157"/>
    <x v="1103"/>
    <n v="3.3"/>
    <n v="8"/>
    <x v="1126"/>
    <x v="1212"/>
    <x v="1"/>
  </r>
  <r>
    <x v="1261"/>
    <x v="1247"/>
    <x v="204"/>
    <x v="17"/>
    <x v="3"/>
    <x v="13"/>
    <s v="R2UVZEGX2NS1NM,R2V19QOE8UAL56,R3KPGU547U3K7Q,R3B3CTTI0JEW3W,R2H3P9OSLWFRSE,R3CEV91R65AZLH,RO567V8MWM1JK,R11UZ87O5WB63U"/>
    <x v="1104"/>
    <n v="4.3"/>
    <n v="2326"/>
    <x v="1127"/>
    <x v="1213"/>
    <x v="1"/>
  </r>
  <r>
    <x v="1262"/>
    <x v="1248"/>
    <x v="176"/>
    <x v="144"/>
    <x v="38"/>
    <x v="40"/>
    <s v="R2FG5ZQ7455JA9,R3E79I7H5JT248,R27NGUPGDT5O90,R2GIXW3HN4LKA4,R12ESRILVR6D2C,R1TJWF170RZB5I,R3K70V1SGG8WZ6,RA1RQZLLULLS"/>
    <x v="1105"/>
    <n v="3.9"/>
    <n v="1004"/>
    <x v="1128"/>
    <x v="1214"/>
    <x v="0"/>
  </r>
  <r>
    <x v="1263"/>
    <x v="1249"/>
    <x v="150"/>
    <x v="243"/>
    <x v="179"/>
    <x v="39"/>
    <s v="R127S7ET7LEPPH,RDFTXU0U50TS,R1DU2WDA81XR8N,RBS3MOLNUR0IS,R2GAKVFK8VGD8L,R2G24JXNCEDY5G,R15Y41S549H84B,R1GY383SEEC577"/>
    <x v="1106"/>
    <n v="4.3"/>
    <n v="6400"/>
    <x v="1129"/>
    <x v="1215"/>
    <x v="0"/>
  </r>
  <r>
    <x v="1264"/>
    <x v="1250"/>
    <x v="152"/>
    <x v="424"/>
    <x v="95"/>
    <x v="58"/>
    <s v="RPF6BQZ9ZGOD7,RAQPY2NRM7G4U,R22USVU70E2UD0,RLKRRQI8IIBB2,R1BTMJ9YWSTHY5,R19OH78FQO2VN0,R2N1VHAAGIDIMT,R1J0541W0XS1ER"/>
    <x v="1107"/>
    <n v="3.6"/>
    <n v="63"/>
    <x v="1130"/>
    <x v="1216"/>
    <x v="0"/>
  </r>
  <r>
    <x v="1265"/>
    <x v="1251"/>
    <x v="152"/>
    <x v="513"/>
    <x v="421"/>
    <x v="3"/>
    <s v="R1O343U978W7T3,RTT7TYSICUSK7,RNJ28HCJAVS7P,R65UG8VBWZ9FO,R1NYFIH8430TSL,R2XETJ09ENS8YK,RZ2ITHHJJCWZS,R9L25UA45NALQ"/>
    <x v="1108"/>
    <n v="3.8"/>
    <n v="1181"/>
    <x v="1131"/>
    <x v="1217"/>
    <x v="0"/>
  </r>
  <r>
    <x v="1266"/>
    <x v="1252"/>
    <x v="182"/>
    <x v="166"/>
    <x v="335"/>
    <x v="86"/>
    <s v="RN4RJMHA6Z17Z,R27O0FPVNG63DK,R1O1OR760KAMN2,R1KHM1E2FS5LHX,R2EDFZCXSNQL9Q,RWOZF184HDN45,R2S27KPO0VKWWA,R6NCDUG0BJSA9"/>
    <x v="1109"/>
    <n v="3.9"/>
    <n v="1888"/>
    <x v="1132"/>
    <x v="1218"/>
    <x v="0"/>
  </r>
  <r>
    <x v="1267"/>
    <x v="1253"/>
    <x v="151"/>
    <x v="514"/>
    <x v="422"/>
    <x v="28"/>
    <s v="R2IMGTYKPMXP4N,R2LP7PV1I0Z1V0,R33UGZXCUN1PDT,RH2ODFAELL6ID,R1LSVKDGASJ3ZX,R14FNF4GQL91JN,R2YT02USWR83PT,R81KUPKOTEI6J"/>
    <x v="1110"/>
    <n v="4.5999999999999996"/>
    <n v="6550"/>
    <x v="1133"/>
    <x v="1219"/>
    <x v="4"/>
  </r>
  <r>
    <x v="1268"/>
    <x v="1254"/>
    <x v="151"/>
    <x v="166"/>
    <x v="196"/>
    <x v="32"/>
    <s v="R2PFNGIRCB6KB1,R3HOQIZQ2Y2P1E,RSMINHFUL02QE,RECSJ6GYWXJWE,R2M39R5NO51DBK,R1IKAF2X8JVXQS,R3D1X15POHDHKU,R1OKIDKNCYKZFS"/>
    <x v="1111"/>
    <n v="3.8"/>
    <n v="1846"/>
    <x v="1134"/>
    <x v="1220"/>
    <x v="0"/>
  </r>
  <r>
    <x v="1269"/>
    <x v="1255"/>
    <x v="151"/>
    <x v="181"/>
    <x v="423"/>
    <x v="15"/>
    <s v="R1KN9SD017A7RE,R3CEOM0J1JBDOT,R1AEDQ9CAI6XXW,R2XIO0KMHIEO1F,RFVSFZCU692EX,R3A5RFPX4FKUDV,R3M6T8MOF5GD27,R19Y9YVBF318KF"/>
    <x v="1112"/>
    <n v="3.9"/>
    <n v="1085"/>
    <x v="1135"/>
    <x v="1221"/>
    <x v="0"/>
  </r>
  <r>
    <x v="1270"/>
    <x v="1256"/>
    <x v="178"/>
    <x v="515"/>
    <x v="424"/>
    <x v="9"/>
    <s v="R1FV12XCLPA07M,RR4FYBIUQQF0S,R3IGJPGKZS06NZ,R33OLTLASD1YIK,R27G7C06S1UGAV,R10P8JU3ISASFZ,R3QOZ26RJV3Y3Q,RVAOC66XONJBJ"/>
    <x v="1113"/>
    <n v="4.0999999999999996"/>
    <n v="290"/>
    <x v="1136"/>
    <x v="1222"/>
    <x v="4"/>
  </r>
  <r>
    <x v="1271"/>
    <x v="1257"/>
    <x v="160"/>
    <x v="37"/>
    <x v="8"/>
    <x v="31"/>
    <s v="R27XB7WNFY9NJ3,R24HCMD10NT57S"/>
    <x v="1114"/>
    <n v="3.6"/>
    <n v="4"/>
    <x v="1137"/>
    <x v="1223"/>
    <x v="1"/>
  </r>
  <r>
    <x v="1272"/>
    <x v="1258"/>
    <x v="188"/>
    <x v="516"/>
    <x v="356"/>
    <x v="83"/>
    <s v="R2QOX3VCM8T6PV,RPYQIR3334L89,R2IRKJDUONHPDR,R1R7YLZ1PZNMYX,R2KZ1KIWHCSP7U,R5ZTYD2K563IC,R327DMIJNSD3TN,R3EQVJIFUGXWDC"/>
    <x v="1115"/>
    <n v="4.4000000000000004"/>
    <n v="9734"/>
    <x v="1138"/>
    <x v="1224"/>
    <x v="4"/>
  </r>
  <r>
    <x v="1273"/>
    <x v="1259"/>
    <x v="150"/>
    <x v="517"/>
    <x v="28"/>
    <x v="39"/>
    <s v="R13VHF78WR3N1Z,R342QNGEZ7OI7F,R2ZL6XILY5JIM6,R19THHR4XUW2L5,R2Q8B6C09UY2KT,RS9KLTRCAL9W0,R1Z1D54NCQ2XXA,R3OGYQ4D7SLX6"/>
    <x v="1116"/>
    <n v="4.3"/>
    <n v="4022"/>
    <x v="1139"/>
    <x v="1225"/>
    <x v="0"/>
  </r>
  <r>
    <x v="1274"/>
    <x v="1260"/>
    <x v="152"/>
    <x v="72"/>
    <x v="123"/>
    <x v="48"/>
    <s v="RBPM3YRVWMMMK,RVY7BZCJPHJZU,R3KXHKIGWPT7IS,R1K28XXUFE3XNT,R23K3XEJA3V8XG,RTILNKKZAV4WT,R2Z92RDSJM71FU"/>
    <x v="1117"/>
    <n v="4.7"/>
    <n v="2591"/>
    <x v="1140"/>
    <x v="1226"/>
    <x v="0"/>
  </r>
  <r>
    <x v="1275"/>
    <x v="1261"/>
    <x v="146"/>
    <x v="518"/>
    <x v="20"/>
    <x v="33"/>
    <s v="R27B01SC9QAZKK,R1PCNR9B02HU9B,R2VVVYOKKK8OZA,R334FKVINA14QI,R3B8A6JCBLRUGC,R3GI30K6SI7HQR,R26WYNQ8661K6,R36HQ7DOFZO43R"/>
    <x v="1118"/>
    <n v="4.3"/>
    <n v="532"/>
    <x v="1141"/>
    <x v="1227"/>
    <x v="0"/>
  </r>
  <r>
    <x v="1276"/>
    <x v="1262"/>
    <x v="161"/>
    <x v="519"/>
    <x v="425"/>
    <x v="49"/>
    <s v="RV24IG0ESY0QQ,RT6Q1RSJWHH0A,RI1QYUZU94RKT,R16FKQNXTMPBRV,R1RBGFBH1U37L,RJGJ2HUWX9GSC,R3PY9TXJSQ085F,R3N0OO6FHZAE2I"/>
    <x v="1119"/>
    <n v="3.9"/>
    <n v="260"/>
    <x v="1142"/>
    <x v="1228"/>
    <x v="0"/>
  </r>
  <r>
    <x v="1277"/>
    <x v="1263"/>
    <x v="163"/>
    <x v="494"/>
    <x v="253"/>
    <x v="56"/>
    <s v="R1BJTSW0Q3XBG2,R3LXL9MYPDNLQU,R1EMA2HNG6WLD0,RTH4IIS0NEMZB,R1PBGQY0ZXI2DD,RSK7Z8ESBQEUX,R3DV0SKGPJHAU2,R3NZXJDYJSIGBU"/>
    <x v="1120"/>
    <n v="3.9"/>
    <n v="1672"/>
    <x v="1143"/>
    <x v="1229"/>
    <x v="0"/>
  </r>
  <r>
    <x v="1278"/>
    <x v="1264"/>
    <x v="158"/>
    <x v="1"/>
    <x v="4"/>
    <x v="8"/>
    <s v="RYPL17AT0RDI1,RQOF3LTV1XO6K,R169DI8KX4KIS0,R1T86QSHNGWS2,R3Q7KHGMYL8KPE,R22FND348KV4I0,R1IQL0D1Z5I492,R3PEJ703N4DY56"/>
    <x v="1121"/>
    <n v="3.7"/>
    <n v="7945"/>
    <x v="1144"/>
    <x v="1230"/>
    <x v="1"/>
  </r>
  <r>
    <x v="1279"/>
    <x v="1265"/>
    <x v="145"/>
    <x v="17"/>
    <x v="22"/>
    <x v="3"/>
    <s v="R2T39I2ZEKM9PL,R1ZBMWBRCRX6M1,R14ROZ9SPSVA1C,R1DM63YLI499R0,R35NUHSRXCQ4I6,R1Q3L7BERE4C6,R1334GMRXCJFLO,R1ZN9HBT8L7C6Z"/>
    <x v="1122"/>
    <n v="3.5"/>
    <n v="1367"/>
    <x v="1145"/>
    <x v="1231"/>
    <x v="1"/>
  </r>
  <r>
    <x v="1280"/>
    <x v="1266"/>
    <x v="149"/>
    <x v="125"/>
    <x v="8"/>
    <x v="32"/>
    <s v="R17R471IR13JMO,R13T7I5DKQIXSA,R9YYIK65OU16I,R1FB9GYR8LJQBN,R2W5WP4N12ADZW,R12UGEM1FH0OC6,R171KJ25LHOUKY,R22VVPUG7BPY0Z"/>
    <x v="1123"/>
    <n v="4"/>
    <n v="1313"/>
    <x v="52"/>
    <x v="60"/>
    <x v="1"/>
  </r>
  <r>
    <x v="1281"/>
    <x v="1267"/>
    <x v="185"/>
    <x v="520"/>
    <x v="17"/>
    <x v="48"/>
    <s v="RI4YLH4V4IERV,R2THKSNJBC1AYW,R17K7CV4XKY9NU,RZHKJKK72JDBZ,R3GR6V9CYLXCTA,R2GO7U6SPLE8AJ,R2DJXMAU9UMPGI,R2FIRLO44T48YT"/>
    <x v="1124"/>
    <n v="4.0999999999999996"/>
    <n v="212"/>
    <x v="1146"/>
    <x v="1232"/>
    <x v="1"/>
  </r>
  <r>
    <x v="1282"/>
    <x v="1268"/>
    <x v="160"/>
    <x v="7"/>
    <x v="49"/>
    <x v="33"/>
    <s v="R1C2TSG7V4E6OO,R1EMLFPYSZQRV0,R2013OLVZQH22B,R2EG8VXH3ETPXA,R3ETNI6781FL2R,R2IN91D1WT43AK,R38K3MLJGM9L27,R2LI9FD8CQQOMA"/>
    <x v="1125"/>
    <n v="3.9"/>
    <n v="65"/>
    <x v="1147"/>
    <x v="1233"/>
    <x v="0"/>
  </r>
  <r>
    <x v="1283"/>
    <x v="1269"/>
    <x v="160"/>
    <x v="521"/>
    <x v="426"/>
    <x v="23"/>
    <s v="R1B2ONGGAFTI9D,R1R2O42N4O1S1A,R13I84OJ7E8OJA,RA9R916JUUZ4K,R16HBPHELGF3G,R3C70FWNMP46X2,R2UM0LYKW0KF6N,R1N337GWNU3IOM"/>
    <x v="1126"/>
    <n v="4.4000000000000004"/>
    <n v="2737"/>
    <x v="1148"/>
    <x v="1234"/>
    <x v="4"/>
  </r>
  <r>
    <x v="1284"/>
    <x v="1270"/>
    <x v="142"/>
    <x v="368"/>
    <x v="94"/>
    <x v="32"/>
    <s v="R2HY811H3E3G6S,R1CCZJGV16UVNI,R3FO0KZP6V25Z0,R1DPAVSP4Y3AGN,RK6FONHRBSSFI,RH6J3MDX33HMA,RPGDFO3VRQZ0S,R3RMJEG2M36L3R"/>
    <x v="1127"/>
    <n v="4.3"/>
    <n v="55"/>
    <x v="1149"/>
    <x v="1235"/>
    <x v="0"/>
  </r>
  <r>
    <x v="1285"/>
    <x v="1271"/>
    <x v="205"/>
    <x v="59"/>
    <x v="68"/>
    <x v="35"/>
    <s v="R3EFB0EG66OLOX,RIND9MF93GBO0,R38ISD2RSB4M70,R3BS8IFOXK1DNW,R30SI7ZT69PI47,R3FQSJP7H5PAIP,R2ZPNHBNB2GKBC,R25DZIBJHUFV07"/>
    <x v="1128"/>
    <n v="4.5"/>
    <n v="1065"/>
    <x v="1150"/>
    <x v="1236"/>
    <x v="0"/>
  </r>
  <r>
    <x v="1286"/>
    <x v="1272"/>
    <x v="163"/>
    <x v="522"/>
    <x v="427"/>
    <x v="55"/>
    <s v="RN8Y9B2XGVMGI,R2HRBMPLK36A97,R2IXY6WFD01C5L,R24C42XCBRZQ3U,R353E48ZIM1PQV,R189724SD6LLWF,RNNWCGXGPM79N,R16DNFM9D0S57B"/>
    <x v="1129"/>
    <n v="4"/>
    <n v="2377"/>
    <x v="1151"/>
    <x v="1237"/>
    <x v="0"/>
  </r>
  <r>
    <x v="1287"/>
    <x v="1273"/>
    <x v="155"/>
    <x v="375"/>
    <x v="428"/>
    <x v="61"/>
    <s v="R1XLQ3KU8NRG4P,RGVJ5KUUNIU77,R3FD9YGKRHM8LY,R2UNQBX57IZ6IJ,R18R5BIYTIVOX3,R16IEFUYCP8OE0,R2M04XPGQM0UGX,RYGVFM9ORV4JJ"/>
    <x v="1130"/>
    <n v="3.9"/>
    <n v="2569"/>
    <x v="1152"/>
    <x v="1238"/>
    <x v="4"/>
  </r>
  <r>
    <x v="1288"/>
    <x v="1274"/>
    <x v="163"/>
    <x v="33"/>
    <x v="202"/>
    <x v="9"/>
    <s v="R2I9AG0WA9VOAX,R2AZI4X0RQO5R5,R2UI2FZ90PJYJB,R3FA7TC0VM1UY6,RUQZXIY1KFXLC,R13E9T5RVFB29Z,R14I4FF21R2OZG,R1ELYUWQAI1L3E"/>
    <x v="1131"/>
    <n v="4.2"/>
    <n v="5967"/>
    <x v="1153"/>
    <x v="1239"/>
    <x v="0"/>
  </r>
  <r>
    <x v="1289"/>
    <x v="1275"/>
    <x v="142"/>
    <x v="523"/>
    <x v="336"/>
    <x v="34"/>
    <s v="R1OSGTXB5R9DNV,R3LBIVLOABUIHD,R295X3QEGA7NS9,R2EHU8YIKILQCE,R2A5PNPNHKQH5X,R324Z6DBVNDHWF,R3T3W32BSFI2C3,RC8Q07HVOX1M1"/>
    <x v="1132"/>
    <n v="4.0999999999999996"/>
    <n v="1776"/>
    <x v="1154"/>
    <x v="1240"/>
    <x v="0"/>
  </r>
  <r>
    <x v="1290"/>
    <x v="1276"/>
    <x v="160"/>
    <x v="456"/>
    <x v="429"/>
    <x v="77"/>
    <s v="RGC8KIMM1CE9L,R16X8MLVQ82IY8,R2Q9RZ8N8CWTJU,R1LEUKJKGS4LB3,RHI91TJRIR95F,R2VC88TGIJ2M4Q,RSVPGFXI871XS,R22R9U3IN4DIN1"/>
    <x v="1133"/>
    <n v="3.7"/>
    <n v="4200"/>
    <x v="1155"/>
    <x v="1241"/>
    <x v="0"/>
  </r>
  <r>
    <x v="1291"/>
    <x v="1277"/>
    <x v="169"/>
    <x v="524"/>
    <x v="131"/>
    <x v="18"/>
    <s v="R1LEGNMFUU1PIG,RFVNS7HLYCWLS,R1YW7MKK4NW4V9,R1DWLT7YCZATFU,R1K3LZVZXMPW97,R2O0B1GRCH3RY3,RXDVRYTKOH8TS,R10POPC8HU427E"/>
    <x v="1134"/>
    <n v="4.0999999999999996"/>
    <n v="297"/>
    <x v="1156"/>
    <x v="1242"/>
    <x v="4"/>
  </r>
  <r>
    <x v="1292"/>
    <x v="1278"/>
    <x v="154"/>
    <x v="33"/>
    <x v="2"/>
    <x v="42"/>
    <s v="RYTDQJJGF8IM0,R2XI10VMIMTZIC,RQ3MM50LGXL1Z,R1LP3M16YU1CM,R3TEYFY6989IR4,R24KWB99TGKC9M,R2SCV76D1JUV6L,RUCGD37GEB0KN"/>
    <x v="1135"/>
    <n v="4.2"/>
    <n v="3858"/>
    <x v="1157"/>
    <x v="1243"/>
    <x v="0"/>
  </r>
  <r>
    <x v="1293"/>
    <x v="1279"/>
    <x v="195"/>
    <x v="525"/>
    <x v="430"/>
    <x v="1"/>
    <s v="R31MJTM38BI4DT,RI02F8V2VWZ0P,RDC47YGUQAJF0,R1S44OPPSOZH8F,RK6BDZJW30UE1,R10J6JPDPTB5ED,R2H0C10WNGAU00,R1DQZ8A8C7WBD8"/>
    <x v="1136"/>
    <n v="4.3"/>
    <n v="168"/>
    <x v="1158"/>
    <x v="1244"/>
    <x v="4"/>
  </r>
  <r>
    <x v="1294"/>
    <x v="1280"/>
    <x v="145"/>
    <x v="21"/>
    <x v="10"/>
    <x v="38"/>
    <s v="R2XFD3J4A5TGZF,RX5FGOO2VEM95,R1TUD04IXLDRMV,R1P01YOSWKVLQ3,RPMIFU0S3U0CG,RRAGFU9E9MAU7,RH31TSS0MO3KW,R3MB6685PDKUZK"/>
    <x v="1137"/>
    <n v="3.6"/>
    <n v="101"/>
    <x v="1159"/>
    <x v="1245"/>
    <x v="1"/>
  </r>
  <r>
    <x v="1295"/>
    <x v="1281"/>
    <x v="204"/>
    <x v="4"/>
    <x v="254"/>
    <x v="8"/>
    <s v="R2WRYLQ71K8KZS,R2ILB8NGFLKSM1,R1979FXJSU8GAN,R2Q6SATG4MFI5J,R3D8ZZR5A7F41R,R1OUF0QLKOUA1Z,R2BM7P8CHR65XC,R188GMUPS02IZE"/>
    <x v="1138"/>
    <n v="4.0999999999999996"/>
    <n v="4074"/>
    <x v="1160"/>
    <x v="1246"/>
    <x v="1"/>
  </r>
  <r>
    <x v="1296"/>
    <x v="1282"/>
    <x v="151"/>
    <x v="526"/>
    <x v="431"/>
    <x v="66"/>
    <s v="R1CZUTGXQ7ZX2T,R2D6O5GY374HUI,R3MEVKMG43JO84,R2FKWWTI7HS55I,R34CIRAX73RLH1,R2SE99RILYNSN9,R33H1PAT91Y88G,R1L2Q95DMEF1SY"/>
    <x v="1139"/>
    <n v="4.5"/>
    <n v="1408"/>
    <x v="1161"/>
    <x v="1247"/>
    <x v="4"/>
  </r>
  <r>
    <x v="1297"/>
    <x v="1283"/>
    <x v="146"/>
    <x v="97"/>
    <x v="432"/>
    <x v="90"/>
    <s v="R1LQ6NZSPIU0AF,R17S7B0QSFHJTC,R3SJIFJH77JC1O,R2G9JVE83IVFIQ,RASLSCV353KFB,R1R27B4L8L4Z6X,R38JPE2GDTIFL2,RMSETHYGGA4P7"/>
    <x v="1140"/>
    <n v="4.2"/>
    <n v="3739"/>
    <x v="1162"/>
    <x v="1248"/>
    <x v="1"/>
  </r>
  <r>
    <x v="1298"/>
    <x v="1284"/>
    <x v="182"/>
    <x v="501"/>
    <x v="433"/>
    <x v="9"/>
    <s v="RGLM8T8GTSTYH,R30QSC12YCL842,R2HBGO0MHSNQ7B,R1GDKJE36JWPX7,R1P99UNR6WTZP4,R3NSZO31F0V6QS,R3CEN8FE65WD8V,R3NULWNYG5BD4E"/>
    <x v="1141"/>
    <n v="4.3"/>
    <n v="5891"/>
    <x v="1163"/>
    <x v="1249"/>
    <x v="2"/>
  </r>
  <r>
    <x v="1299"/>
    <x v="1285"/>
    <x v="151"/>
    <x v="527"/>
    <x v="143"/>
    <x v="76"/>
    <s v="R3JBAT4PI4PLO0,R3PJIYCNWQ8Y2L,RWBQ359RY77PV,R1JDR1FHLPPOX7,RAA54PH39YEPK,RCMMD8QLTRHS3,RPVSPK4695JRQ,R3BYL6OMCFQ6H4"/>
    <x v="1142"/>
    <n v="4"/>
    <n v="777"/>
    <x v="1164"/>
    <x v="1250"/>
    <x v="4"/>
  </r>
  <r>
    <x v="1300"/>
    <x v="1286"/>
    <x v="149"/>
    <x v="528"/>
    <x v="158"/>
    <x v="35"/>
    <s v="R2F2DGJQPO0B5T,R2TYJ9OO7P28VM,R1RKF5FDPIB99E,R3N0PTQXQ8UJY8,R11EOJ6WSV5QIN,RNJWTE3FEEOBF,R1TMCXV8ZLNR4Q,R2VX0MWE6CFDOK"/>
    <x v="1143"/>
    <n v="4.2"/>
    <n v="14160"/>
    <x v="1165"/>
    <x v="1251"/>
    <x v="0"/>
  </r>
  <r>
    <x v="1301"/>
    <x v="1287"/>
    <x v="148"/>
    <x v="529"/>
    <x v="294"/>
    <x v="54"/>
    <s v="R2QMIAMI841PRB,R13ESBS8Z3WZG0,RZ8HXGE2HU1O,R39QVJ5S4G6J9F,R31OSHB7AMO3J0,RA1YZBDD2GHLO,RQKLAO0RN02HA,R2XRY2ODIQ1YAA"/>
    <x v="1144"/>
    <n v="4.2"/>
    <n v="6919"/>
    <x v="1166"/>
    <x v="1252"/>
    <x v="4"/>
  </r>
  <r>
    <x v="1302"/>
    <x v="1288"/>
    <x v="182"/>
    <x v="208"/>
    <x v="13"/>
    <x v="27"/>
    <s v="R3PB7I71NCM2LX,R3GDZTWTAD4D5O,R1VOJ065EWW8BS,RHL803DXBI13J,R3SSR4ROJ92G30,R3DL0H9U8GEQNJ,RCKKIEW0YW52N,R3PCVDWZGC3I2B"/>
    <x v="1145"/>
    <n v="4.5"/>
    <n v="287"/>
    <x v="1167"/>
    <x v="1253"/>
    <x v="2"/>
  </r>
  <r>
    <x v="1303"/>
    <x v="1289"/>
    <x v="158"/>
    <x v="530"/>
    <x v="10"/>
    <x v="24"/>
    <s v="R3V8S0ESHRPDBO,R12W72FFLIE3W5,RTP8C0IEC8HOG,R12R4AASHS28DY,R2GO349RJ2IVKJ,R2HYWH5XCPCXT4,R1LKZJQ84LWHYF,R1A2ZK71J84RUU"/>
    <x v="1146"/>
    <n v="3.8"/>
    <n v="287"/>
    <x v="1168"/>
    <x v="1254"/>
    <x v="1"/>
  </r>
  <r>
    <x v="1304"/>
    <x v="1290"/>
    <x v="206"/>
    <x v="168"/>
    <x v="43"/>
    <x v="9"/>
    <s v="R3MO3QMPSUEAFJ,R37HBU7GG0NMAJ,RH2BUJWJ3T5M0,R2RVGCZP1PX921,R1WXGPSPH00BY2,RE95R60UIR3E4,R38ZY743BJSLS4,RZ8SZSYKJ5VFG"/>
    <x v="1147"/>
    <n v="4.4000000000000004"/>
    <n v="388"/>
    <x v="1169"/>
    <x v="1255"/>
    <x v="0"/>
  </r>
  <r>
    <x v="1305"/>
    <x v="1291"/>
    <x v="162"/>
    <x v="531"/>
    <x v="193"/>
    <x v="31"/>
    <s v="R2RZLLFU5FVGY3,R2EGRR8ALL59DZ,R1JP2R3R8V3AVL,R142MAX2YBGVW4,R2C592PD3BYYQH,R3H91016XYXVY3,RTFWIHNYBS6OX,RW7Y9OWPKFCNF"/>
    <x v="1148"/>
    <n v="4.0999999999999996"/>
    <n v="827"/>
    <x v="1170"/>
    <x v="1256"/>
    <x v="0"/>
  </r>
  <r>
    <x v="1306"/>
    <x v="1292"/>
    <x v="204"/>
    <x v="532"/>
    <x v="225"/>
    <x v="53"/>
    <s v="R2NSLKFF9N8OO1,R3PPFDE9PF1D66,R3T8UTHQS6VMTK,R3IPQ2YEN9J842,R1LAN9221WZNQC,R3KG6USWG4FNQI,RN4ZPVL2G6BXG,R3F2DEWHYVNK10"/>
    <x v="1149"/>
    <n v="4.2"/>
    <n v="4971"/>
    <x v="412"/>
    <x v="1257"/>
    <x v="1"/>
  </r>
  <r>
    <x v="1307"/>
    <x v="1293"/>
    <x v="145"/>
    <x v="533"/>
    <x v="8"/>
    <x v="10"/>
    <s v="R26RPJGPU2YT4M,R3QTAOTV6O9TGA,R2376RVNIQR2EU,R1KC6358QHQUG6,R1P61XNPIFGZLF,R1PD5KYOWDRSRF,R30SUJFMTAMCL2,R2ITYTNUV06OJE"/>
    <x v="1150"/>
    <n v="4.3"/>
    <n v="229"/>
    <x v="1171"/>
    <x v="1258"/>
    <x v="1"/>
  </r>
  <r>
    <x v="1308"/>
    <x v="1294"/>
    <x v="207"/>
    <x v="154"/>
    <x v="354"/>
    <x v="53"/>
    <s v="R2OJRVFVJPY47O,RP2NLPF4P8159,RUN7GUB7PBBO2,R1J414M799OFD8,RBS3PPFKHIUVE,RCG667UMY43KY,R3EVGRFBPYMO0H,R21NZ6B0QHBVXN"/>
    <x v="1151"/>
    <n v="4.0999999999999996"/>
    <n v="3524"/>
    <x v="1172"/>
    <x v="1259"/>
    <x v="0"/>
  </r>
  <r>
    <x v="1309"/>
    <x v="1295"/>
    <x v="148"/>
    <x v="534"/>
    <x v="434"/>
    <x v="53"/>
    <s v="R3UZ9QELD4SGH9,R26LJ3T0R1C2OW,R10OPU90E2KOS8,R368PRLFS9U4NM,R2DG70LW5AVK2U,RX8N5J1JQM4W5,R2L5GQ8S1BOJX8,R3GVWLF89Q0HCU"/>
    <x v="1152"/>
    <n v="4.2"/>
    <n v="156"/>
    <x v="1173"/>
    <x v="1260"/>
    <x v="0"/>
  </r>
  <r>
    <x v="1310"/>
    <x v="1296"/>
    <x v="176"/>
    <x v="535"/>
    <x v="435"/>
    <x v="68"/>
    <s v="R2MP3ZHMZJIHPO,RMTBPDSRHUOO0,R1ZJ2RU3C1TION,R3H5OE1VNUKGEV,R17IUC88WS63E5,R1NWPQN902104,R3QSZKBK7BXCOP,RRJES0SUCXLVP"/>
    <x v="1153"/>
    <n v="4.0999999999999996"/>
    <n v="490"/>
    <x v="1174"/>
    <x v="1261"/>
    <x v="1"/>
  </r>
  <r>
    <x v="1311"/>
    <x v="1297"/>
    <x v="145"/>
    <x v="179"/>
    <x v="22"/>
    <x v="16"/>
    <s v="R3OSR4OYTNNMCV,RPOYK3GUC98ZU,R27D0SFEZ5LMSP,R2AQW90XQ58J8X,R2E1CJLY710609,R3RQYH6EH78GZM,R3KQSMQH0W45XR,R1OD2KDJ4RH6QE"/>
    <x v="1154"/>
    <n v="3.9"/>
    <n v="82"/>
    <x v="1175"/>
    <x v="1262"/>
    <x v="1"/>
  </r>
  <r>
    <x v="1312"/>
    <x v="1298"/>
    <x v="142"/>
    <x v="364"/>
    <x v="335"/>
    <x v="53"/>
    <s v="R1OQ97JT4BL5EI,R3RR2895R9O2DS,R2462S5LXK8PF8,RMJH8X11LNM88,R3QVXCO0WYM84N,R3H120Q4D5UPZ5,R2QR3OKR575Z8H,R210Y022QTMB31"/>
    <x v="1155"/>
    <n v="3.9"/>
    <n v="710"/>
    <x v="1176"/>
    <x v="1263"/>
    <x v="0"/>
  </r>
  <r>
    <x v="1313"/>
    <x v="1299"/>
    <x v="151"/>
    <x v="33"/>
    <x v="157"/>
    <x v="13"/>
    <s v="R9G633VF65R7,R1QYOV6VB55XDP,R10DO46U5X7BFU,R1LRIP1E8ZWQHM,R2FZMTECL2LFIB,R3L17NRMB2AJKW,RKAF5JOIWID2G,R28BGB7K15JUSW"/>
    <x v="1156"/>
    <n v="3.8"/>
    <n v="133"/>
    <x v="1177"/>
    <x v="1264"/>
    <x v="0"/>
  </r>
  <r>
    <x v="1314"/>
    <x v="1300"/>
    <x v="151"/>
    <x v="514"/>
    <x v="436"/>
    <x v="66"/>
    <s v="R1LBKT3YDVVW86,R2PNLSWFYW5QEF,R2I6NKZE7JWNY6,R2OFZC94RLNDG3,R1XIUI1I006DHG,RI07TDJ2DO7ID,RYFM2V5BULJFL,R29WQI1TRENQIZ"/>
    <x v="1157"/>
    <n v="4.5999999999999996"/>
    <n v="2751"/>
    <x v="1178"/>
    <x v="1265"/>
    <x v="4"/>
  </r>
  <r>
    <x v="1315"/>
    <x v="1301"/>
    <x v="159"/>
    <x v="166"/>
    <x v="164"/>
    <x v="39"/>
    <s v="R3VVDILPFTB4N,R33D06F6025R9G,R2I3H0WMODAWBP,R1AF6E3N2B9CB2,R36R7R03G3ZTT9,R26LX5GA0LIZA8,R376OUGP5M5AHS,R1MC6HR3Y1OZWE"/>
    <x v="1158"/>
    <n v="3.6"/>
    <n v="771"/>
    <x v="1179"/>
    <x v="1266"/>
    <x v="0"/>
  </r>
  <r>
    <x v="1316"/>
    <x v="1302"/>
    <x v="197"/>
    <x v="134"/>
    <x v="56"/>
    <x v="42"/>
    <s v="R1TD8NMUP7Y7JR,R14MB9E0621MTM,RR23X5VXCOUKW,R37T5HQG9ZZLQM,RTID73IKA1G3K,R2H0S2S7BMUIHH,R1WZZ9OM0LBYFR,R2Q28C8LX2Y717"/>
    <x v="1159"/>
    <n v="4.0999999999999996"/>
    <n v="2536"/>
    <x v="1180"/>
    <x v="1267"/>
    <x v="2"/>
  </r>
  <r>
    <x v="1317"/>
    <x v="1303"/>
    <x v="174"/>
    <x v="168"/>
    <x v="437"/>
    <x v="59"/>
    <s v="RET6MLCT292IA,R28KTF1812QBSY,RSQKDGLTZET66,R27B4L6ORUNWP0,RVAY1H2CHPFD5,R3H5NH63Y26SZ7,R2OQU5R4OZWFTT,R3UXSYW0X740ED"/>
    <x v="1160"/>
    <n v="4.2"/>
    <n v="7801"/>
    <x v="1181"/>
    <x v="1268"/>
    <x v="0"/>
  </r>
  <r>
    <x v="1318"/>
    <x v="1304"/>
    <x v="208"/>
    <x v="415"/>
    <x v="438"/>
    <x v="61"/>
    <s v="R13Q2BLBWFPEJF,R3FVMXIFTJ8J70,RE4J9O3GFANNE,RBDZELVBRCEKZ,RKUIUH511UFQ,R6M4QYFXEWFW0,R13CCSI2Y1TWIV,R1AN2NIKVZM6JO"/>
    <x v="1161"/>
    <n v="4.3"/>
    <n v="534"/>
    <x v="1182"/>
    <x v="1269"/>
    <x v="2"/>
  </r>
  <r>
    <x v="1319"/>
    <x v="1305"/>
    <x v="167"/>
    <x v="213"/>
    <x v="439"/>
    <x v="18"/>
    <s v="R7UIR1SQ3MQ7C,RSHEPWEKELRFO,R1I98SU56895RX,R3QY58980PL4G7,R3SP1VLD2ICGHM,R2HI4MKCC9V5CH,R1GWIC0YK34JRS,RD6Q3K7ATDOMX"/>
    <x v="1162"/>
    <n v="3.9"/>
    <n v="898"/>
    <x v="1183"/>
    <x v="1270"/>
    <x v="0"/>
  </r>
  <r>
    <x v="1320"/>
    <x v="1306"/>
    <x v="202"/>
    <x v="33"/>
    <x v="158"/>
    <x v="8"/>
    <s v="R20SPV6WPX1ZU1,RXRM37GL3SHHH,R1LU6AOHGKF97O,R15V75C4M038Q1,R1Q4Q235B1LFNX,R38UQB68VZ4SUY,R2YTO8AY71C7JE,R35LRIA95CG65D"/>
    <x v="1163"/>
    <n v="3.9"/>
    <n v="1202"/>
    <x v="1184"/>
    <x v="1271"/>
    <x v="0"/>
  </r>
  <r>
    <x v="1321"/>
    <x v="1307"/>
    <x v="158"/>
    <x v="9"/>
    <x v="47"/>
    <x v="89"/>
    <s v="R3E5WJVPAKKEF1,R35VC2K2S2FQGC,R1AIDBLOPDFHFK,R1GQXAGB604WC1,RORXQ24THT5LS,R240THZS4YWK4R,R31H48RDL3O4K9,R3B3A9EA9DKDXN"/>
    <x v="1164"/>
    <n v="4"/>
    <n v="1108"/>
    <x v="1185"/>
    <x v="1272"/>
    <x v="1"/>
  </r>
  <r>
    <x v="1322"/>
    <x v="1308"/>
    <x v="144"/>
    <x v="34"/>
    <x v="77"/>
    <x v="9"/>
    <s v="R32YNMGVH3EGMZ,R1O2HX15IC0KCM,RQPKLLF0EQESW,R6CXBNPC3JUIO,R2PAIJQ4JQT4EE,R6IWEVMWJ6MD,R1E1LTXU1CPT48,R2648DSDGDSC63"/>
    <x v="1165"/>
    <n v="4.4000000000000004"/>
    <n v="17"/>
    <x v="1186"/>
    <x v="1273"/>
    <x v="0"/>
  </r>
  <r>
    <x v="1323"/>
    <x v="1309"/>
    <x v="180"/>
    <x v="373"/>
    <x v="139"/>
    <x v="15"/>
    <s v="R8C32TJ4LFEH2,R1PEE4BCM8AE46,R2H8MA3JJ3KWBS,R1YMUX3PF91A1L,R32ZAHCTMN2A02,R21Q1UO7WME33S,R1HJB9OT30WHJL,R24NYI1HOKDQ1W"/>
    <x v="1166"/>
    <n v="4.2"/>
    <n v="10429"/>
    <x v="1187"/>
    <x v="1274"/>
    <x v="2"/>
  </r>
  <r>
    <x v="1324"/>
    <x v="1310"/>
    <x v="157"/>
    <x v="536"/>
    <x v="440"/>
    <x v="16"/>
    <s v="REVG93OC7J7E7,R3P1VSN1MLDAC8,R27M4MEXR2CQKP,RLBENTTPSBBSN,R3AUN77ZPS31VZ,R1JBK2TF7A2F05,R39H9E8JLDDW08,R2HUKS6PKBE2AM"/>
    <x v="1167"/>
    <n v="4.5"/>
    <n v="3192"/>
    <x v="1188"/>
    <x v="1275"/>
    <x v="2"/>
  </r>
  <r>
    <x v="1325"/>
    <x v="1311"/>
    <x v="209"/>
    <x v="537"/>
    <x v="363"/>
    <x v="54"/>
    <s v="R3H7NIOGR51BCC,R3BKEMT5488WIB,R31QG2GYR8A37S,R2NO8ASBTPQKQZ,RVB2FQLVO9N0A,R1366OOBBOMJI2,R21V60CHP3W6KY,R207DKP7LXNDSC"/>
    <x v="1168"/>
    <n v="4.0999999999999996"/>
    <n v="5873"/>
    <x v="1189"/>
    <x v="1276"/>
    <x v="0"/>
  </r>
  <r>
    <x v="1326"/>
    <x v="1312"/>
    <x v="176"/>
    <x v="1"/>
    <x v="228"/>
    <x v="8"/>
    <s v="R22ZQT5S2PIBQO,RP1O8SOYEEI2L,RUUA046AAE2O4,R9EFKXYBWPGEM,R3CVDJ2J9QIOBM,R23QZ7HVMFQB5P,R37GCUOM2FLA5S,R19K6RVW961VVG"/>
    <x v="1169"/>
    <n v="4.0999999999999996"/>
    <n v="1379"/>
    <x v="1190"/>
    <x v="1277"/>
    <x v="1"/>
  </r>
  <r>
    <x v="1327"/>
    <x v="1313"/>
    <x v="142"/>
    <x v="538"/>
    <x v="441"/>
    <x v="75"/>
    <s v="R3BXPMFHV4SWWY,R38TTJ6VHIUZWV,RWDME913KW45B,R1K3HET5H2KKAR,R2274AOJUMM3KD,R3TWY3L3AL5FYY,R3AUNSDP9VKTBV,R37L9U3PHOUSZ1"/>
    <x v="1170"/>
    <n v="4.2"/>
    <n v="1527"/>
    <x v="1191"/>
    <x v="1278"/>
    <x v="0"/>
  </r>
  <r>
    <x v="1328"/>
    <x v="1314"/>
    <x v="167"/>
    <x v="181"/>
    <x v="442"/>
    <x v="28"/>
    <s v="R2LQDV6ZW6PDCN,R1UOQIASAHX1RT,R1JFI2SFXY2RHT,R2E769627S4MC8,R2OJJNFKCULCQ5,R2HF7T1QUVDRRY,R301AKJI57TYXO,R3JE7DP45RMLLE"/>
    <x v="1171"/>
    <n v="4.2"/>
    <n v="2686"/>
    <x v="1192"/>
    <x v="1279"/>
    <x v="0"/>
  </r>
  <r>
    <x v="1329"/>
    <x v="1315"/>
    <x v="175"/>
    <x v="194"/>
    <x v="295"/>
    <x v="49"/>
    <s v="R1DRVWDPCVUHMK,R23XQ10QUS68QY,R2KDJ8P8S6G9O3,R3H5V5Q927ZRI7,R31AIVLTBLTZZL,R17RUD99JNP3QE,R2B2ZOL2SLVIWS,R2DPWOUGJP73L1"/>
    <x v="1172"/>
    <n v="4"/>
    <n v="178"/>
    <x v="1193"/>
    <x v="1280"/>
    <x v="0"/>
  </r>
  <r>
    <x v="1330"/>
    <x v="1316"/>
    <x v="210"/>
    <x v="539"/>
    <x v="33"/>
    <x v="76"/>
    <s v="R2K8VZSTF6Y1UH,R30LKPXEPE0CZE,R2714DP5UNSOQ,R1SR34QE2CLNQX,R33PWFEYQMQH30,R1JCIP3VLGLT7E,R2C96SQWZU7SM4,R2QG25I5PKC8ZD"/>
    <x v="1173"/>
    <n v="4.3"/>
    <n v="2664"/>
    <x v="1194"/>
    <x v="1281"/>
    <x v="1"/>
  </r>
  <r>
    <x v="1331"/>
    <x v="1317"/>
    <x v="195"/>
    <x v="7"/>
    <x v="10"/>
    <x v="16"/>
    <s v="RP44N8NRPVZ64,R1FETO75Q18Y6N,R3QS7GCDG4CKQ5,R1OAWG0HEQ62FT,R32BTYN4QF56J9,R1D0MOCMENKIT1,R3V1DRV00BSNS5,R2CVEAXB0MKT2Q"/>
    <x v="1174"/>
    <n v="3.6"/>
    <n v="212"/>
    <x v="1195"/>
    <x v="1282"/>
    <x v="1"/>
  </r>
  <r>
    <x v="1332"/>
    <x v="1318"/>
    <x v="143"/>
    <x v="176"/>
    <x v="2"/>
    <x v="17"/>
    <s v="R3PHYNEGUHVNDJ,R3U3Q0ET3JUC76,R1AJYRLEYBQKHQ,RIJ0LF1TCS88U,R1U7C8WLUNQGS1,R1G0KB7WIUAYV6,RH81LB9FFSVDB,R8LK8I42MTY6L"/>
    <x v="1175"/>
    <n v="3.5"/>
    <n v="24"/>
    <x v="1196"/>
    <x v="1283"/>
    <x v="0"/>
  </r>
  <r>
    <x v="1333"/>
    <x v="1319"/>
    <x v="150"/>
    <x v="540"/>
    <x v="10"/>
    <x v="1"/>
    <s v="R37X0IRA8XP1DZ,RYGZ67N1YAQ1V,R1RC5PYP8XJQ7F,RSQJ9ZHLKQ8HS,R1HWV58EX5INPJ,R2CBZ8US6D3TFW,R94RMNAVSZNCT,RIP6JERBIMOOZ"/>
    <x v="1176"/>
    <n v="4.3"/>
    <n v="1868"/>
    <x v="1197"/>
    <x v="1284"/>
    <x v="1"/>
  </r>
  <r>
    <x v="1334"/>
    <x v="1320"/>
    <x v="194"/>
    <x v="6"/>
    <x v="4"/>
    <x v="1"/>
    <s v="R1K0ML8QPZZSH7,R1VJZH5L1SRLPA,R2TTZ6Y61C1955,RYRQ7HQ4WDD0R,R24V2VP33R7Q4Z,R1F215HE3H6ZGT,R1YT2C41FFR9NG,R2UR2X3ZHZC5MU"/>
    <x v="1177"/>
    <n v="3.6"/>
    <n v="451"/>
    <x v="1198"/>
    <x v="1285"/>
    <x v="1"/>
  </r>
  <r>
    <x v="1335"/>
    <x v="1321"/>
    <x v="176"/>
    <x v="1"/>
    <x v="3"/>
    <x v="22"/>
    <s v="R9GL8284FSYUG,R1Q6Z3DZDJMDPN,R25CLTZM7X33KC,R3EZN6N234M56M,R3V5ZJK278N7DE,R2D7IYLDOK44OG,R3E1T8ZS17TP57,R388P83LV3P6PH"/>
    <x v="1178"/>
    <n v="2.9"/>
    <n v="159"/>
    <x v="1199"/>
    <x v="1286"/>
    <x v="1"/>
  </r>
  <r>
    <x v="1336"/>
    <x v="1322"/>
    <x v="202"/>
    <x v="25"/>
    <x v="20"/>
    <x v="10"/>
    <s v="R3333X2IOK8J6C,R3UBMYP1E5RM5Z,R38CR6UCL8Z5F,R1NJ40Y3GL2XGK,R1MQP6KOMV9PHC,R2NTVG1I8CIRDI,REQ0A5BYHG678,R208N2LRQAPM3F"/>
    <x v="1179"/>
    <n v="4.2"/>
    <n v="39"/>
    <x v="1200"/>
    <x v="1287"/>
    <x v="0"/>
  </r>
  <r>
    <x v="1337"/>
    <x v="1323"/>
    <x v="186"/>
    <x v="72"/>
    <x v="32"/>
    <x v="44"/>
    <s v="R1BR8BOPOWGU0F,R3EATDEV562Z39,R1BISP21J4W67Z,R371Z2WNIHW6BE,R1DUEJXRERZVJ9,R1C2TIDQCPNW4A,R1KWEO556IO34F,R2Z4EQK80846LQ"/>
    <x v="1180"/>
    <n v="4.4000000000000004"/>
    <n v="6531"/>
    <x v="1201"/>
    <x v="1288"/>
    <x v="0"/>
  </r>
  <r>
    <x v="1338"/>
    <x v="1324"/>
    <x v="149"/>
    <x v="541"/>
    <x v="8"/>
    <x v="48"/>
    <s v="R18ND09BJJWOI1,R35PEU0UI25EJQ,R1PUXDH1YJ1C7P,R3MYQMWYBPFNCE,R27R9HRO9LGATW,R6VNO2JYF3N4U,R23OWJ2539E2YY,R20Z8QRT7O6F3H"/>
    <x v="1181"/>
    <n v="4.0999999999999996"/>
    <n v="222"/>
    <x v="1202"/>
    <x v="1289"/>
    <x v="1"/>
  </r>
  <r>
    <x v="1339"/>
    <x v="1325"/>
    <x v="144"/>
    <x v="542"/>
    <x v="443"/>
    <x v="56"/>
    <s v="RYWL8U25UKVRN,R2OZKOAWL1O0AK,R20H2HQK57AY6M,R8D71Z6FT69SZ,R1SHRMSVKCLPBV,RL642290VV0FY,RY9QSE50DS1XF,R3G6DENLSHD8FG"/>
    <x v="1182"/>
    <n v="3.8"/>
    <n v="195"/>
    <x v="1203"/>
    <x v="1290"/>
    <x v="0"/>
  </r>
  <r>
    <x v="1340"/>
    <x v="1326"/>
    <x v="184"/>
    <x v="543"/>
    <x v="444"/>
    <x v="8"/>
    <s v="R35122PFZXLW77,R20F9Z88XI969Z,R32BCA8W6W1KIF,R8IJQ4BCU3EYB,R1U0ELVGODA4FE,RK6G1OA2NXLKX,RSPH5EIECZOR0,R39210FVK81Z0W"/>
    <x v="1183"/>
    <n v="3.5"/>
    <n v="2283"/>
    <x v="1204"/>
    <x v="1291"/>
    <x v="0"/>
  </r>
  <r>
    <x v="1341"/>
    <x v="1327"/>
    <x v="143"/>
    <x v="544"/>
    <x v="215"/>
    <x v="77"/>
    <s v="R1T19FVDX8Z7T2,R1E1AMYN17K7HJ,R20AXB80IQO0DK,R2N3QQAXIBYD1U,R23O6CFX5FQGEH,R28PM4P5ZGL5B9,R3I7005LCPIHBK,R14X0EVJHHB3B1"/>
    <x v="1184"/>
    <n v="4.0999999999999996"/>
    <n v="1127"/>
    <x v="1205"/>
    <x v="1292"/>
    <x v="0"/>
  </r>
  <r>
    <x v="1342"/>
    <x v="1328"/>
    <x v="164"/>
    <x v="545"/>
    <x v="66"/>
    <x v="53"/>
    <s v="R3N2A5DV7IPG6R,RXX6FP17PFNBS,R1JENN8Y0UV8G,RXPE5ZQ9LKS94,RGJ8L0BDZJ7U8,R3122SJIEKZ4O2"/>
    <x v="1185"/>
    <n v="3.2"/>
    <n v="113"/>
    <x v="1206"/>
    <x v="1293"/>
    <x v="0"/>
  </r>
  <r>
    <x v="1343"/>
    <x v="1329"/>
    <x v="142"/>
    <x v="546"/>
    <x v="373"/>
    <x v="26"/>
    <s v="R252H4TFMWK9L7,R3SAFGRVGD7GTV,R1FVCFYT4SGY76,R2437QVPEQFXQ6,R2H5VGCES0DGQY,R1DO5MB8H8GCUI,R10I87E4DVQPCL,R39U1YGSKUXRN6"/>
    <x v="1186"/>
    <n v="4.4000000000000004"/>
    <n v="2518"/>
    <x v="1207"/>
    <x v="1294"/>
    <x v="0"/>
  </r>
  <r>
    <x v="1344"/>
    <x v="1330"/>
    <x v="143"/>
    <x v="96"/>
    <x v="94"/>
    <x v="53"/>
    <s v="R363CESXF8MX1J,RPFBIUJQY7U8J,R1RANSDWMZLOFX,R2KRLWEGK8WRUV,RJT2AYA3VYJKW,RED9KLRCGWVCA,R8AVX9DP1CA8T,R27B8CDIU1PSLD"/>
    <x v="1187"/>
    <n v="3.6"/>
    <n v="550"/>
    <x v="1208"/>
    <x v="1295"/>
    <x v="0"/>
  </r>
  <r>
    <x v="1345"/>
    <x v="1331"/>
    <x v="145"/>
    <x v="1"/>
    <x v="8"/>
    <x v="27"/>
    <s v="R18OKMWGX8SA0L"/>
    <x v="1188"/>
    <n v="3.1"/>
    <n v="2"/>
    <x v="1209"/>
    <x v="1296"/>
    <x v="1"/>
  </r>
  <r>
    <x v="1346"/>
    <x v="1332"/>
    <x v="176"/>
    <x v="97"/>
    <x v="445"/>
    <x v="53"/>
    <s v="R3G3XFHPBFF0E8,R3C0BZCD32EIGW,R2EBVBCN9QPD9R,R9SAQHLVMF9ON,R3P4WQ85WREE09,RE1AN3DMA316N,R3BKQ2HLTYB0G4,R28M0VG1XQJLQ3"/>
    <x v="1189"/>
    <n v="4"/>
    <n v="1090"/>
    <x v="1210"/>
    <x v="1297"/>
    <x v="1"/>
  </r>
  <r>
    <x v="1347"/>
    <x v="1333"/>
    <x v="178"/>
    <x v="547"/>
    <x v="442"/>
    <x v="23"/>
    <s v="R3DDL2UPKQ2CK9,R2SYYU1OATVIU5,R1VM993161IYRW,R28K4Y5JF23GNU,R2KM7BT1FRZOYU,R2KQMTZQ5QCIP6,R1VWQ34O0MNDLC,R2GBEWZ5FISS7X"/>
    <x v="1190"/>
    <n v="4.0999999999999996"/>
    <n v="4118"/>
    <x v="1211"/>
    <x v="1298"/>
    <x v="0"/>
  </r>
  <r>
    <x v="1348"/>
    <x v="1334"/>
    <x v="172"/>
    <x v="548"/>
    <x v="446"/>
    <x v="28"/>
    <s v="R1TLRJVW4STY5I,R2O455KRN493R1,R3Q5MVGBRIAS2G,RDUWK5R7MYO0F,R2PLXU82PLNOS,R3OGEQWZH4DYFA,R5I0WH8YY7K9V,R1MC4M4R6ZDUBE"/>
    <x v="1191"/>
    <n v="3.6"/>
    <n v="468"/>
    <x v="1212"/>
    <x v="1299"/>
    <x v="0"/>
  </r>
  <r>
    <x v="1349"/>
    <x v="1335"/>
    <x v="174"/>
    <x v="92"/>
    <x v="447"/>
    <x v="55"/>
    <s v="R39Q2Y79MM9SWK,R3079BG1NIH6MB,R29A31ZELTZNJM,RQ7XAO5UTJQZT,R223OFAZGIK4X7,R27WMZV25K3TN1,R302QB4GVL3F8T,RBZRSE5J6HCF3"/>
    <x v="1192"/>
    <n v="4"/>
    <n v="8031"/>
    <x v="1213"/>
    <x v="1300"/>
    <x v="0"/>
  </r>
  <r>
    <x v="1350"/>
    <x v="1336"/>
    <x v="163"/>
    <x v="549"/>
    <x v="448"/>
    <x v="47"/>
    <s v="R20RBRZ0WEUJT9,ROKIFK9R2ISSE,R30EEG2FNJSN5I,R2ZC03S4QXOW4Y,R186H8YW34BQD5,R10NC3D321N59G,REKF75G4SOAOX,R2G0ZT4JQX322I"/>
    <x v="1193"/>
    <n v="4.3"/>
    <n v="6987"/>
    <x v="1214"/>
    <x v="130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53BA0F-D147-4593-BD17-814B3A8849B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H3:I215"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dataField="1"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 fld="9" baseField="0" baseItem="0" numFmtId="3"/>
  </dataFields>
  <formats count="32">
    <format dxfId="96">
      <pivotArea outline="0" collapsedLevelsAreSubtotals="1"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2" type="button" dataOnly="0" labelOnly="1" outline="0" axis="axisRow" fieldPosition="0"/>
    </format>
    <format dxfId="9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7">
      <pivotArea dataOnly="0" labelOnly="1" fieldPosition="0">
        <references count="1">
          <reference field="2" count="11">
            <x v="200"/>
            <x v="201"/>
            <x v="202"/>
            <x v="203"/>
            <x v="204"/>
            <x v="205"/>
            <x v="206"/>
            <x v="207"/>
            <x v="208"/>
            <x v="209"/>
            <x v="210"/>
          </reference>
        </references>
      </pivotArea>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2" type="button" dataOnly="0" labelOnly="1" outline="0" axis="axisRow" fieldPosition="0"/>
    </format>
    <format dxfId="8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7">
      <pivotArea dataOnly="0" labelOnly="1" fieldPosition="0">
        <references count="1">
          <reference field="2" count="11">
            <x v="200"/>
            <x v="201"/>
            <x v="202"/>
            <x v="203"/>
            <x v="204"/>
            <x v="205"/>
            <x v="206"/>
            <x v="207"/>
            <x v="208"/>
            <x v="209"/>
            <x v="210"/>
          </reference>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2" type="button" dataOnly="0" labelOnly="1" outline="0" axis="axisRow" fieldPosition="0"/>
    </format>
    <format dxfId="7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7">
      <pivotArea dataOnly="0" labelOnly="1" fieldPosition="0">
        <references count="1">
          <reference field="2" count="11">
            <x v="200"/>
            <x v="201"/>
            <x v="202"/>
            <x v="203"/>
            <x v="204"/>
            <x v="205"/>
            <x v="206"/>
            <x v="207"/>
            <x v="208"/>
            <x v="209"/>
            <x v="210"/>
          </reference>
        </references>
      </pivotArea>
    </format>
    <format dxfId="66">
      <pivotArea dataOnly="0" labelOnly="1" grandRow="1" outline="0" fieldPosition="0"/>
    </format>
    <format dxfId="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FE18A2-4015-4D52-807B-ECE70DAEDAD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I3:AJ10" firstHeaderRow="1" firstDataRow="1" firstDataCol="1"/>
  <pivotFields count="1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showAll="0"/>
    <pivotField showAll="0"/>
    <pivotField numFmtId="3"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axis="axisRow" showAll="0" sortType="descending">
      <items count="8">
        <item x="4"/>
        <item x="3"/>
        <item x="0"/>
        <item x="2"/>
        <item m="1" x="6"/>
        <item x="5"/>
        <item x="1"/>
        <item t="default"/>
      </items>
    </pivotField>
    <pivotField dragToRow="0" dragToCol="0" dragToPage="0" showAll="0" defaultSubtotal="0"/>
  </pivotFields>
  <rowFields count="1">
    <field x="12"/>
  </rowFields>
  <rowItems count="7">
    <i>
      <x/>
    </i>
    <i>
      <x v="1"/>
    </i>
    <i>
      <x v="2"/>
    </i>
    <i>
      <x v="3"/>
    </i>
    <i>
      <x v="5"/>
    </i>
    <i>
      <x v="6"/>
    </i>
    <i t="grand">
      <x/>
    </i>
  </rowItems>
  <colItems count="1">
    <i/>
  </colItems>
  <dataFields count="1">
    <dataField name="Count of product_name" fld="1" subtotal="count" baseField="0" baseItem="0"/>
  </dataFields>
  <formats count="8">
    <format dxfId="104">
      <pivotArea outline="0" collapsedLevelsAreSubtotals="1" fieldPosition="0"/>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12" type="button" dataOnly="0" labelOnly="1" outline="0" axis="axisRow" fieldPosition="0"/>
    </format>
    <format dxfId="99">
      <pivotArea dataOnly="0" labelOnly="1" fieldPosition="0">
        <references count="1">
          <reference field="12" count="0"/>
        </references>
      </pivotArea>
    </format>
    <format dxfId="98">
      <pivotArea dataOnly="0" labelOnly="1" grandRow="1" outline="0" fieldPosition="0"/>
    </format>
    <format dxfId="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4CB78-43D2-404B-867F-D4716C5125D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E3:F215" firstHeaderRow="1" firstDataRow="1" firstDataCol="1"/>
  <pivotFields count="14">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formats count="47">
    <format dxfId="151">
      <pivotArea field="2" type="button" dataOnly="0" labelOnly="1" outline="0" axis="axisRow" fieldPosition="0"/>
    </format>
    <format dxfId="15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9">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8">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7">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6">
      <pivotArea dataOnly="0" labelOnly="1" fieldPosition="0">
        <references count="1">
          <reference field="2" count="11">
            <x v="200"/>
            <x v="201"/>
            <x v="202"/>
            <x v="203"/>
            <x v="204"/>
            <x v="205"/>
            <x v="206"/>
            <x v="207"/>
            <x v="208"/>
            <x v="209"/>
            <x v="210"/>
          </reference>
        </references>
      </pivotArea>
    </format>
    <format dxfId="145">
      <pivotArea dataOnly="0" labelOnly="1" grandRow="1" outline="0" fieldPosition="0"/>
    </format>
    <format dxfId="144">
      <pivotArea type="all" dataOnly="0" outline="0" fieldPosition="0"/>
    </format>
    <format dxfId="143">
      <pivotArea outline="0" collapsedLevelsAreSubtotals="1" fieldPosition="0"/>
    </format>
    <format dxfId="142">
      <pivotArea field="2" type="button" dataOnly="0" labelOnly="1" outline="0" axis="axisRow" fieldPosition="0"/>
    </format>
    <format dxfId="14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7">
      <pivotArea dataOnly="0" labelOnly="1" fieldPosition="0">
        <references count="1">
          <reference field="2" count="11">
            <x v="200"/>
            <x v="201"/>
            <x v="202"/>
            <x v="203"/>
            <x v="204"/>
            <x v="205"/>
            <x v="206"/>
            <x v="207"/>
            <x v="208"/>
            <x v="209"/>
            <x v="210"/>
          </reference>
        </references>
      </pivotArea>
    </format>
    <format dxfId="136">
      <pivotArea dataOnly="0" labelOnly="1" grandRow="1" outline="0" fieldPosition="0"/>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field="2" type="button" dataOnly="0" labelOnly="1" outline="0" axis="axisRow" fieldPosition="0"/>
    </format>
    <format dxfId="13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7">
      <pivotArea dataOnly="0" labelOnly="1" fieldPosition="0">
        <references count="1">
          <reference field="2" count="11">
            <x v="200"/>
            <x v="201"/>
            <x v="202"/>
            <x v="203"/>
            <x v="204"/>
            <x v="205"/>
            <x v="206"/>
            <x v="207"/>
            <x v="208"/>
            <x v="209"/>
            <x v="210"/>
          </reference>
        </references>
      </pivotArea>
    </format>
    <format dxfId="126">
      <pivotArea dataOnly="0" labelOnly="1" grandRow="1" outline="0" fieldPosition="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2" type="button" dataOnly="0" labelOnly="1" outline="0" axis="axisRow" fieldPosition="0"/>
    </format>
    <format dxfId="12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7">
      <pivotArea dataOnly="0" labelOnly="1" fieldPosition="0">
        <references count="1">
          <reference field="2" count="11">
            <x v="200"/>
            <x v="201"/>
            <x v="202"/>
            <x v="203"/>
            <x v="204"/>
            <x v="205"/>
            <x v="206"/>
            <x v="207"/>
            <x v="208"/>
            <x v="209"/>
            <x v="210"/>
          </reference>
        </references>
      </pivotArea>
    </format>
    <format dxfId="116">
      <pivotArea dataOnly="0" labelOnly="1" grandRow="1" outline="0"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2" type="button" dataOnly="0" labelOnly="1" outline="0" axis="axisRow" fieldPosition="0"/>
    </format>
    <format dxfId="11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7">
      <pivotArea dataOnly="0" labelOnly="1" fieldPosition="0">
        <references count="1">
          <reference field="2" count="11">
            <x v="200"/>
            <x v="201"/>
            <x v="202"/>
            <x v="203"/>
            <x v="204"/>
            <x v="205"/>
            <x v="206"/>
            <x v="207"/>
            <x v="208"/>
            <x v="209"/>
            <x v="210"/>
          </reference>
        </references>
      </pivotArea>
    </format>
    <format dxfId="106">
      <pivotArea dataOnly="0" labelOnly="1" grandRow="1" outline="0" fieldPosition="0"/>
    </format>
    <format dxfId="1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F0D7D6-664E-4F0D-B233-1D07798716F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R3:S14"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measureFilter="1"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autoSortScope>
        <pivotArea dataOnly="0" outline="0" fieldPosition="0">
          <references count="1">
            <reference field="4294967294" count="1" selected="0">
              <x v="0"/>
            </reference>
          </references>
        </pivotArea>
      </autoSortScope>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dataField="1"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11">
    <i>
      <x v="76"/>
    </i>
    <i>
      <x v="10"/>
    </i>
    <i>
      <x v="117"/>
    </i>
    <i>
      <x v="88"/>
    </i>
    <i>
      <x v="119"/>
    </i>
    <i>
      <x v="58"/>
    </i>
    <i>
      <x v="42"/>
    </i>
    <i>
      <x v="97"/>
    </i>
    <i>
      <x v="49"/>
    </i>
    <i>
      <x v="103"/>
    </i>
    <i t="grand">
      <x/>
    </i>
  </rowItems>
  <colItems count="1">
    <i/>
  </colItems>
  <dataFields count="1">
    <dataField name="Number of Reviews" fld="9" baseField="2" baseItem="76" numFmtId="3"/>
  </dataFields>
  <formats count="8">
    <format dxfId="159">
      <pivotArea outline="0" collapsedLevelsAreSubtotals="1" fieldPosition="0"/>
    </format>
    <format dxfId="158">
      <pivotArea dataOnly="0" labelOnly="1" outline="0" axis="axisValues" fieldPosition="0"/>
    </format>
    <format dxfId="157">
      <pivotArea type="all" dataOnly="0" outline="0" fieldPosition="0"/>
    </format>
    <format dxfId="156">
      <pivotArea outline="0" collapsedLevelsAreSubtotals="1" fieldPosition="0"/>
    </format>
    <format dxfId="155">
      <pivotArea field="2" type="button" dataOnly="0" labelOnly="1" outline="0" axis="axisRow" fieldPosition="0"/>
    </format>
    <format dxfId="154">
      <pivotArea dataOnly="0" labelOnly="1" fieldPosition="0">
        <references count="1">
          <reference field="2" count="10">
            <x v="10"/>
            <x v="42"/>
            <x v="49"/>
            <x v="58"/>
            <x v="76"/>
            <x v="88"/>
            <x v="97"/>
            <x v="103"/>
            <x v="117"/>
            <x v="119"/>
          </reference>
        </references>
      </pivotArea>
    </format>
    <format dxfId="153">
      <pivotArea dataOnly="0" labelOnly="1" grandRow="1" outline="0" fieldPosition="0"/>
    </format>
    <format dxfId="15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76"/>
          </reference>
        </references>
      </pivotArea>
    </chartFormat>
    <chartFormat chart="2" format="4">
      <pivotArea type="data" outline="0" fieldPosition="0">
        <references count="2">
          <reference field="4294967294" count="1" selected="0">
            <x v="0"/>
          </reference>
          <reference field="2" count="1" selected="0">
            <x v="10"/>
          </reference>
        </references>
      </pivotArea>
    </chartFormat>
    <chartFormat chart="2" format="5">
      <pivotArea type="data" outline="0" fieldPosition="0">
        <references count="2">
          <reference field="4294967294" count="1" selected="0">
            <x v="0"/>
          </reference>
          <reference field="2" count="1" selected="0">
            <x v="117"/>
          </reference>
        </references>
      </pivotArea>
    </chartFormat>
    <chartFormat chart="2" format="6">
      <pivotArea type="data" outline="0" fieldPosition="0">
        <references count="2">
          <reference field="4294967294" count="1" selected="0">
            <x v="0"/>
          </reference>
          <reference field="2" count="1" selected="0">
            <x v="88"/>
          </reference>
        </references>
      </pivotArea>
    </chartFormat>
    <chartFormat chart="2" format="7">
      <pivotArea type="data" outline="0" fieldPosition="0">
        <references count="2">
          <reference field="4294967294" count="1" selected="0">
            <x v="0"/>
          </reference>
          <reference field="2" count="1" selected="0">
            <x v="119"/>
          </reference>
        </references>
      </pivotArea>
    </chartFormat>
    <chartFormat chart="2" format="8">
      <pivotArea type="data" outline="0" fieldPosition="0">
        <references count="2">
          <reference field="4294967294" count="1" selected="0">
            <x v="0"/>
          </reference>
          <reference field="2" count="1" selected="0">
            <x v="58"/>
          </reference>
        </references>
      </pivotArea>
    </chartFormat>
    <chartFormat chart="2" format="9">
      <pivotArea type="data" outline="0" fieldPosition="0">
        <references count="2">
          <reference field="4294967294" count="1" selected="0">
            <x v="0"/>
          </reference>
          <reference field="2" count="1" selected="0">
            <x v="42"/>
          </reference>
        </references>
      </pivotArea>
    </chartFormat>
    <chartFormat chart="2" format="10">
      <pivotArea type="data" outline="0" fieldPosition="0">
        <references count="2">
          <reference field="4294967294" count="1" selected="0">
            <x v="0"/>
          </reference>
          <reference field="2" count="1" selected="0">
            <x v="97"/>
          </reference>
        </references>
      </pivotArea>
    </chartFormat>
    <chartFormat chart="2" format="11">
      <pivotArea type="data" outline="0" fieldPosition="0">
        <references count="2">
          <reference field="4294967294" count="1" selected="0">
            <x v="0"/>
          </reference>
          <reference field="2" count="1" selected="0">
            <x v="49"/>
          </reference>
        </references>
      </pivotArea>
    </chartFormat>
    <chartFormat chart="2" format="12">
      <pivotArea type="data" outline="0" fieldPosition="0">
        <references count="2">
          <reference field="4294967294" count="1" selected="0">
            <x v="0"/>
          </reference>
          <reference field="2" count="1" selected="0">
            <x v="10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03902B-F20D-4176-B0FF-CD477C9E7B6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AC3:AD215"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autoSortScope>
        <pivotArea dataOnly="0" outline="0" fieldPosition="0">
          <references count="1">
            <reference field="4294967294" count="1" selected="0">
              <x v="0"/>
            </reference>
          </references>
        </pivotArea>
      </autoSortScope>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showAll="0"/>
    <pivotField showAll="0"/>
    <pivotField dataField="1" numFmtId="3" showAll="0"/>
    <pivotField showAll="0">
      <items count="8">
        <item x="1"/>
        <item x="5"/>
        <item m="1" x="6"/>
        <item x="2"/>
        <item x="0"/>
        <item x="3"/>
        <item x="4"/>
        <item t="default"/>
      </items>
    </pivotField>
    <pivotField dragToRow="0" dragToCol="0" dragToPage="0" showAll="0" defaultSubtotal="0"/>
  </pivotFields>
  <rowFields count="1">
    <field x="2"/>
  </rowFields>
  <rowItems count="212">
    <i>
      <x v="117"/>
    </i>
    <i>
      <x v="97"/>
    </i>
    <i>
      <x v="119"/>
    </i>
    <i>
      <x v="76"/>
    </i>
    <i>
      <x v="10"/>
    </i>
    <i>
      <x v="58"/>
    </i>
    <i>
      <x v="169"/>
    </i>
    <i>
      <x v="103"/>
    </i>
    <i>
      <x v="77"/>
    </i>
    <i>
      <x v="88"/>
    </i>
    <i>
      <x v="39"/>
    </i>
    <i>
      <x v="41"/>
    </i>
    <i>
      <x v="191"/>
    </i>
    <i>
      <x v="42"/>
    </i>
    <i>
      <x v="49"/>
    </i>
    <i>
      <x v="116"/>
    </i>
    <i>
      <x v="51"/>
    </i>
    <i>
      <x v="141"/>
    </i>
    <i>
      <x v="50"/>
    </i>
    <i>
      <x v="161"/>
    </i>
    <i>
      <x v="68"/>
    </i>
    <i>
      <x v="140"/>
    </i>
    <i>
      <x v="82"/>
    </i>
    <i>
      <x v="165"/>
    </i>
    <i>
      <x v="188"/>
    </i>
    <i>
      <x v="186"/>
    </i>
    <i>
      <x v="18"/>
    </i>
    <i>
      <x v="127"/>
    </i>
    <i>
      <x v="162"/>
    </i>
    <i>
      <x v="128"/>
    </i>
    <i>
      <x v="189"/>
    </i>
    <i>
      <x v="37"/>
    </i>
    <i>
      <x v="115"/>
    </i>
    <i>
      <x v="78"/>
    </i>
    <i>
      <x v="181"/>
    </i>
    <i>
      <x v="16"/>
    </i>
    <i>
      <x v="126"/>
    </i>
    <i>
      <x v="23"/>
    </i>
    <i>
      <x v="98"/>
    </i>
    <i>
      <x v="17"/>
    </i>
    <i>
      <x v="84"/>
    </i>
    <i>
      <x v="55"/>
    </i>
    <i>
      <x v="153"/>
    </i>
    <i>
      <x v="182"/>
    </i>
    <i>
      <x v="155"/>
    </i>
    <i>
      <x v="95"/>
    </i>
    <i>
      <x v="159"/>
    </i>
    <i>
      <x v="195"/>
    </i>
    <i>
      <x v="145"/>
    </i>
    <i>
      <x v="114"/>
    </i>
    <i>
      <x v="107"/>
    </i>
    <i>
      <x v="26"/>
    </i>
    <i>
      <x v="174"/>
    </i>
    <i>
      <x v="65"/>
    </i>
    <i>
      <x v="104"/>
    </i>
    <i>
      <x v="5"/>
    </i>
    <i>
      <x v="57"/>
    </i>
    <i>
      <x v="166"/>
    </i>
    <i>
      <x v="170"/>
    </i>
    <i>
      <x v="28"/>
    </i>
    <i>
      <x v="38"/>
    </i>
    <i>
      <x v="136"/>
    </i>
    <i>
      <x v="90"/>
    </i>
    <i>
      <x v="47"/>
    </i>
    <i>
      <x v="139"/>
    </i>
    <i>
      <x v="89"/>
    </i>
    <i>
      <x v="172"/>
    </i>
    <i>
      <x v="56"/>
    </i>
    <i>
      <x v="102"/>
    </i>
    <i>
      <x v="13"/>
    </i>
    <i>
      <x v="44"/>
    </i>
    <i>
      <x v="29"/>
    </i>
    <i>
      <x v="167"/>
    </i>
    <i>
      <x v="99"/>
    </i>
    <i>
      <x v="187"/>
    </i>
    <i>
      <x v="156"/>
    </i>
    <i>
      <x v="33"/>
    </i>
    <i>
      <x v="22"/>
    </i>
    <i>
      <x v="135"/>
    </i>
    <i>
      <x v="85"/>
    </i>
    <i>
      <x v="59"/>
    </i>
    <i>
      <x v="164"/>
    </i>
    <i>
      <x v="129"/>
    </i>
    <i>
      <x v="24"/>
    </i>
    <i>
      <x v="71"/>
    </i>
    <i>
      <x v="134"/>
    </i>
    <i>
      <x v="168"/>
    </i>
    <i>
      <x v="111"/>
    </i>
    <i>
      <x v="25"/>
    </i>
    <i>
      <x v="20"/>
    </i>
    <i>
      <x v="70"/>
    </i>
    <i>
      <x v="48"/>
    </i>
    <i>
      <x v="31"/>
    </i>
    <i>
      <x v="45"/>
    </i>
    <i>
      <x v="158"/>
    </i>
    <i>
      <x v="171"/>
    </i>
    <i>
      <x v="64"/>
    </i>
    <i>
      <x v="144"/>
    </i>
    <i>
      <x v="46"/>
    </i>
    <i>
      <x v="160"/>
    </i>
    <i>
      <x v="112"/>
    </i>
    <i>
      <x v="163"/>
    </i>
    <i>
      <x v="92"/>
    </i>
    <i>
      <x v="3"/>
    </i>
    <i>
      <x v="118"/>
    </i>
    <i>
      <x v="15"/>
    </i>
    <i>
      <x v="30"/>
    </i>
    <i>
      <x v="66"/>
    </i>
    <i>
      <x v="7"/>
    </i>
    <i>
      <x v="19"/>
    </i>
    <i>
      <x v="67"/>
    </i>
    <i>
      <x v="96"/>
    </i>
    <i>
      <x v="183"/>
    </i>
    <i>
      <x v="72"/>
    </i>
    <i>
      <x v="113"/>
    </i>
    <i>
      <x v="1"/>
    </i>
    <i>
      <x v="150"/>
    </i>
    <i>
      <x v="190"/>
    </i>
    <i>
      <x v="11"/>
    </i>
    <i>
      <x v="101"/>
    </i>
    <i>
      <x v="192"/>
    </i>
    <i>
      <x v="130"/>
    </i>
    <i>
      <x v="43"/>
    </i>
    <i>
      <x v="4"/>
    </i>
    <i>
      <x v="35"/>
    </i>
    <i>
      <x v="60"/>
    </i>
    <i>
      <x v="132"/>
    </i>
    <i>
      <x v="52"/>
    </i>
    <i>
      <x v="157"/>
    </i>
    <i>
      <x v="27"/>
    </i>
    <i>
      <x v="198"/>
    </i>
    <i>
      <x v="184"/>
    </i>
    <i>
      <x v="73"/>
    </i>
    <i>
      <x v="32"/>
    </i>
    <i>
      <x v="61"/>
    </i>
    <i>
      <x v="93"/>
    </i>
    <i>
      <x v="6"/>
    </i>
    <i>
      <x v="79"/>
    </i>
    <i>
      <x v="200"/>
    </i>
    <i>
      <x v="14"/>
    </i>
    <i>
      <x v="8"/>
    </i>
    <i>
      <x v="91"/>
    </i>
    <i>
      <x v="100"/>
    </i>
    <i>
      <x v="154"/>
    </i>
    <i>
      <x v="202"/>
    </i>
    <i>
      <x v="131"/>
    </i>
    <i>
      <x v="178"/>
    </i>
    <i>
      <x v="63"/>
    </i>
    <i>
      <x v="40"/>
    </i>
    <i>
      <x v="74"/>
    </i>
    <i>
      <x v="2"/>
    </i>
    <i>
      <x v="120"/>
    </i>
    <i>
      <x v="151"/>
    </i>
    <i>
      <x v="69"/>
    </i>
    <i>
      <x v="105"/>
    </i>
    <i>
      <x v="177"/>
    </i>
    <i>
      <x v="138"/>
    </i>
    <i>
      <x v="108"/>
    </i>
    <i>
      <x v="201"/>
    </i>
    <i>
      <x v="133"/>
    </i>
    <i>
      <x v="12"/>
    </i>
    <i>
      <x v="124"/>
    </i>
    <i>
      <x v="83"/>
    </i>
    <i>
      <x v="149"/>
    </i>
    <i>
      <x v="147"/>
    </i>
    <i>
      <x v="110"/>
    </i>
    <i>
      <x v="179"/>
    </i>
    <i>
      <x/>
    </i>
    <i>
      <x v="80"/>
    </i>
    <i>
      <x v="203"/>
    </i>
    <i>
      <x v="208"/>
    </i>
    <i>
      <x v="196"/>
    </i>
    <i>
      <x v="194"/>
    </i>
    <i>
      <x v="21"/>
    </i>
    <i>
      <x v="143"/>
    </i>
    <i>
      <x v="54"/>
    </i>
    <i>
      <x v="176"/>
    </i>
    <i>
      <x v="209"/>
    </i>
    <i>
      <x v="94"/>
    </i>
    <i>
      <x v="53"/>
    </i>
    <i>
      <x v="62"/>
    </i>
    <i>
      <x v="137"/>
    </i>
    <i>
      <x v="34"/>
    </i>
    <i>
      <x v="193"/>
    </i>
    <i>
      <x v="125"/>
    </i>
    <i>
      <x v="109"/>
    </i>
    <i>
      <x v="210"/>
    </i>
    <i>
      <x v="197"/>
    </i>
    <i>
      <x v="87"/>
    </i>
    <i>
      <x v="123"/>
    </i>
    <i>
      <x v="175"/>
    </i>
    <i>
      <x v="148"/>
    </i>
    <i>
      <x v="207"/>
    </i>
    <i>
      <x v="185"/>
    </i>
    <i>
      <x v="173"/>
    </i>
    <i>
      <x v="86"/>
    </i>
    <i>
      <x v="205"/>
    </i>
    <i>
      <x v="122"/>
    </i>
    <i>
      <x v="81"/>
    </i>
    <i>
      <x v="206"/>
    </i>
    <i>
      <x v="142"/>
    </i>
    <i>
      <x v="9"/>
    </i>
    <i>
      <x v="152"/>
    </i>
    <i>
      <x v="180"/>
    </i>
    <i>
      <x v="204"/>
    </i>
    <i>
      <x v="75"/>
    </i>
    <i>
      <x v="121"/>
    </i>
    <i>
      <x v="36"/>
    </i>
    <i>
      <x v="106"/>
    </i>
    <i>
      <x v="146"/>
    </i>
    <i>
      <x v="199"/>
    </i>
    <i t="grand">
      <x/>
    </i>
  </rowItems>
  <colItems count="1">
    <i/>
  </colItems>
  <dataFields count="1">
    <dataField name="Sum of Potential Revenue" fld="11" baseField="0" baseItem="0" numFmtId="3"/>
  </dataFields>
  <formats count="12">
    <format dxfId="171">
      <pivotArea outline="0" collapsedLevelsAreSubtotals="1" fieldPosition="0"/>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2" type="button" dataOnly="0" labelOnly="1" outline="0" axis="axisRow" fieldPosition="0"/>
    </format>
    <format dxfId="166">
      <pivotArea dataOnly="0" labelOnly="1" fieldPosition="0">
        <references count="1">
          <reference field="2" count="50">
            <x v="10"/>
            <x v="16"/>
            <x v="17"/>
            <x v="18"/>
            <x v="23"/>
            <x v="37"/>
            <x v="39"/>
            <x v="41"/>
            <x v="42"/>
            <x v="49"/>
            <x v="50"/>
            <x v="51"/>
            <x v="55"/>
            <x v="58"/>
            <x v="68"/>
            <x v="76"/>
            <x v="77"/>
            <x v="78"/>
            <x v="82"/>
            <x v="84"/>
            <x v="88"/>
            <x v="95"/>
            <x v="97"/>
            <x v="98"/>
            <x v="103"/>
            <x v="114"/>
            <x v="115"/>
            <x v="116"/>
            <x v="117"/>
            <x v="119"/>
            <x v="126"/>
            <x v="127"/>
            <x v="128"/>
            <x v="140"/>
            <x v="141"/>
            <x v="145"/>
            <x v="153"/>
            <x v="155"/>
            <x v="159"/>
            <x v="161"/>
            <x v="162"/>
            <x v="165"/>
            <x v="169"/>
            <x v="181"/>
            <x v="182"/>
            <x v="186"/>
            <x v="188"/>
            <x v="189"/>
            <x v="191"/>
            <x v="195"/>
          </reference>
        </references>
      </pivotArea>
    </format>
    <format dxfId="165">
      <pivotArea dataOnly="0" labelOnly="1" fieldPosition="0">
        <references count="1">
          <reference field="2" count="50">
            <x v="5"/>
            <x v="13"/>
            <x v="20"/>
            <x v="22"/>
            <x v="24"/>
            <x v="25"/>
            <x v="26"/>
            <x v="28"/>
            <x v="29"/>
            <x v="31"/>
            <x v="33"/>
            <x v="38"/>
            <x v="44"/>
            <x v="45"/>
            <x v="46"/>
            <x v="47"/>
            <x v="48"/>
            <x v="56"/>
            <x v="57"/>
            <x v="59"/>
            <x v="64"/>
            <x v="65"/>
            <x v="70"/>
            <x v="71"/>
            <x v="85"/>
            <x v="89"/>
            <x v="90"/>
            <x v="99"/>
            <x v="102"/>
            <x v="104"/>
            <x v="107"/>
            <x v="111"/>
            <x v="129"/>
            <x v="134"/>
            <x v="135"/>
            <x v="136"/>
            <x v="139"/>
            <x v="144"/>
            <x v="156"/>
            <x v="158"/>
            <x v="160"/>
            <x v="164"/>
            <x v="166"/>
            <x v="167"/>
            <x v="168"/>
            <x v="170"/>
            <x v="171"/>
            <x v="172"/>
            <x v="174"/>
            <x v="187"/>
          </reference>
        </references>
      </pivotArea>
    </format>
    <format dxfId="164">
      <pivotArea dataOnly="0" labelOnly="1" fieldPosition="0">
        <references count="1">
          <reference field="2" count="50">
            <x v="1"/>
            <x v="3"/>
            <x v="4"/>
            <x v="6"/>
            <x v="7"/>
            <x v="8"/>
            <x v="11"/>
            <x v="14"/>
            <x v="15"/>
            <x v="19"/>
            <x v="27"/>
            <x v="30"/>
            <x v="32"/>
            <x v="35"/>
            <x v="40"/>
            <x v="43"/>
            <x v="52"/>
            <x v="60"/>
            <x v="61"/>
            <x v="63"/>
            <x v="66"/>
            <x v="67"/>
            <x v="72"/>
            <x v="73"/>
            <x v="74"/>
            <x v="79"/>
            <x v="91"/>
            <x v="92"/>
            <x v="93"/>
            <x v="96"/>
            <x v="100"/>
            <x v="101"/>
            <x v="112"/>
            <x v="113"/>
            <x v="118"/>
            <x v="130"/>
            <x v="131"/>
            <x v="132"/>
            <x v="150"/>
            <x v="154"/>
            <x v="157"/>
            <x v="163"/>
            <x v="178"/>
            <x v="183"/>
            <x v="184"/>
            <x v="190"/>
            <x v="192"/>
            <x v="198"/>
            <x v="200"/>
            <x v="202"/>
          </reference>
        </references>
      </pivotArea>
    </format>
    <format dxfId="163">
      <pivotArea dataOnly="0" labelOnly="1" fieldPosition="0">
        <references count="1">
          <reference field="2" count="50">
            <x v="0"/>
            <x v="2"/>
            <x v="12"/>
            <x v="21"/>
            <x v="34"/>
            <x v="53"/>
            <x v="54"/>
            <x v="62"/>
            <x v="69"/>
            <x v="80"/>
            <x v="81"/>
            <x v="83"/>
            <x v="86"/>
            <x v="87"/>
            <x v="94"/>
            <x v="105"/>
            <x v="108"/>
            <x v="109"/>
            <x v="110"/>
            <x v="120"/>
            <x v="122"/>
            <x v="123"/>
            <x v="124"/>
            <x v="125"/>
            <x v="133"/>
            <x v="137"/>
            <x v="138"/>
            <x v="143"/>
            <x v="147"/>
            <x v="148"/>
            <x v="149"/>
            <x v="151"/>
            <x v="173"/>
            <x v="175"/>
            <x v="176"/>
            <x v="177"/>
            <x v="179"/>
            <x v="185"/>
            <x v="193"/>
            <x v="194"/>
            <x v="196"/>
            <x v="197"/>
            <x v="201"/>
            <x v="203"/>
            <x v="205"/>
            <x v="206"/>
            <x v="207"/>
            <x v="208"/>
            <x v="209"/>
            <x v="210"/>
          </reference>
        </references>
      </pivotArea>
    </format>
    <format dxfId="162">
      <pivotArea dataOnly="0" labelOnly="1" fieldPosition="0">
        <references count="1">
          <reference field="2" count="11">
            <x v="9"/>
            <x v="36"/>
            <x v="75"/>
            <x v="106"/>
            <x v="121"/>
            <x v="142"/>
            <x v="146"/>
            <x v="152"/>
            <x v="180"/>
            <x v="199"/>
            <x v="204"/>
          </reference>
        </references>
      </pivotArea>
    </format>
    <format dxfId="161">
      <pivotArea dataOnly="0" labelOnly="1" grandRow="1" outline="0" fieldPosition="0"/>
    </format>
    <format dxfId="16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117"/>
          </reference>
        </references>
      </pivotArea>
    </chartFormat>
    <chartFormat chart="2" format="9">
      <pivotArea type="data" outline="0" fieldPosition="0">
        <references count="2">
          <reference field="4294967294" count="1" selected="0">
            <x v="0"/>
          </reference>
          <reference field="2" count="1" selected="0">
            <x v="97"/>
          </reference>
        </references>
      </pivotArea>
    </chartFormat>
    <chartFormat chart="2" format="10">
      <pivotArea type="data" outline="0" fieldPosition="0">
        <references count="2">
          <reference field="4294967294" count="1" selected="0">
            <x v="0"/>
          </reference>
          <reference field="2" count="1" selected="0">
            <x v="119"/>
          </reference>
        </references>
      </pivotArea>
    </chartFormat>
    <chartFormat chart="2" format="11">
      <pivotArea type="data" outline="0" fieldPosition="0">
        <references count="2">
          <reference field="4294967294" count="1" selected="0">
            <x v="0"/>
          </reference>
          <reference field="2" count="1" selected="0">
            <x v="76"/>
          </reference>
        </references>
      </pivotArea>
    </chartFormat>
    <chartFormat chart="2" format="12">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9A56FA-5387-40A7-B669-8FE49A5F461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U3:V657" firstHeaderRow="1" firstDataRow="1" firstDataCol="1"/>
  <pivotFields count="14">
    <pivotField showAll="0"/>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1"/>
  </rowFields>
  <rowItems count="654">
    <i>
      <x v="1019"/>
    </i>
    <i>
      <x v="432"/>
    </i>
    <i>
      <x v="1103"/>
    </i>
    <i>
      <x v="1084"/>
    </i>
    <i>
      <x v="653"/>
    </i>
    <i>
      <x v="1104"/>
    </i>
    <i>
      <x v="647"/>
    </i>
    <i>
      <x v="180"/>
    </i>
    <i>
      <x v="949"/>
    </i>
    <i>
      <x v="716"/>
    </i>
    <i>
      <x v="1102"/>
    </i>
    <i>
      <x v="1020"/>
    </i>
    <i>
      <x v="951"/>
    </i>
    <i>
      <x v="952"/>
    </i>
    <i>
      <x v="1121"/>
    </i>
    <i>
      <x v="467"/>
    </i>
    <i>
      <x v="327"/>
    </i>
    <i>
      <x v="722"/>
    </i>
    <i>
      <x v="1083"/>
    </i>
    <i>
      <x v="646"/>
    </i>
    <i>
      <x v="1273"/>
    </i>
    <i>
      <x v="954"/>
    </i>
    <i>
      <x v="950"/>
    </i>
    <i>
      <x v="264"/>
    </i>
    <i>
      <x v="648"/>
    </i>
    <i>
      <x v="399"/>
    </i>
    <i>
      <x v="75"/>
    </i>
    <i>
      <x v="430"/>
    </i>
    <i>
      <x v="650"/>
    </i>
    <i>
      <x v="1116"/>
    </i>
    <i>
      <x v="943"/>
    </i>
    <i>
      <x v="1101"/>
    </i>
    <i>
      <x v="915"/>
    </i>
    <i>
      <x v="255"/>
    </i>
    <i>
      <x v="394"/>
    </i>
    <i>
      <x v="284"/>
    </i>
    <i>
      <x v="395"/>
    </i>
    <i>
      <x v="1125"/>
    </i>
    <i>
      <x v="957"/>
    </i>
    <i>
      <x v="283"/>
    </i>
    <i>
      <x v="256"/>
    </i>
    <i>
      <x v="397"/>
    </i>
    <i>
      <x v="1117"/>
    </i>
    <i>
      <x v="907"/>
    </i>
    <i>
      <x v="431"/>
    </i>
    <i>
      <x v="429"/>
    </i>
    <i>
      <x v="136"/>
    </i>
    <i>
      <x v="655"/>
    </i>
    <i>
      <x v="1206"/>
    </i>
    <i>
      <x v="1122"/>
    </i>
    <i>
      <x v="717"/>
    </i>
    <i>
      <x v="654"/>
    </i>
    <i>
      <x v="1124"/>
    </i>
    <i>
      <x v="1119"/>
    </i>
    <i>
      <x v="1123"/>
    </i>
    <i>
      <x v="953"/>
    </i>
    <i>
      <x v="772"/>
    </i>
    <i>
      <x v="1148"/>
    </i>
    <i>
      <x v="1143"/>
    </i>
    <i>
      <x v="961"/>
    </i>
    <i>
      <x v="1150"/>
    </i>
    <i>
      <x v="651"/>
    </i>
    <i>
      <x v="1100"/>
    </i>
    <i>
      <x v="1329"/>
    </i>
    <i>
      <x v="572"/>
    </i>
    <i>
      <x v="263"/>
    </i>
    <i>
      <x v="142"/>
    </i>
    <i>
      <x v="200"/>
    </i>
    <i>
      <x v="494"/>
    </i>
    <i>
      <x v="649"/>
    </i>
    <i>
      <x v="262"/>
    </i>
    <i>
      <x v="143"/>
    </i>
    <i>
      <x v="434"/>
    </i>
    <i>
      <x v="85"/>
    </i>
    <i>
      <x v="323"/>
    </i>
    <i>
      <x v="1228"/>
    </i>
    <i>
      <x v="1200"/>
    </i>
    <i>
      <x v="245"/>
    </i>
    <i>
      <x v="244"/>
    </i>
    <i>
      <x v="396"/>
    </i>
    <i>
      <x v="243"/>
    </i>
    <i>
      <x v="138"/>
    </i>
    <i>
      <x v="946"/>
    </i>
    <i>
      <x v="1287"/>
    </i>
    <i>
      <x v="892"/>
    </i>
    <i>
      <x v="774"/>
    </i>
    <i>
      <x v="1279"/>
    </i>
    <i>
      <x v="945"/>
    </i>
    <i>
      <x v="1012"/>
    </i>
    <i>
      <x v="261"/>
    </i>
    <i>
      <x v="86"/>
    </i>
    <i>
      <x v="57"/>
    </i>
    <i>
      <x v="73"/>
    </i>
    <i>
      <x v="428"/>
    </i>
    <i>
      <x v="1297"/>
    </i>
    <i>
      <x v="1272"/>
    </i>
    <i>
      <x v="766"/>
    </i>
    <i>
      <x v="1118"/>
    </i>
    <i>
      <x v="885"/>
    </i>
    <i>
      <x v="652"/>
    </i>
    <i>
      <x v="947"/>
    </i>
    <i>
      <x v="1015"/>
    </i>
    <i>
      <x v="1016"/>
    </i>
    <i>
      <x v="509"/>
    </i>
    <i>
      <x v="469"/>
    </i>
    <i>
      <x v="355"/>
    </i>
    <i>
      <x v="438"/>
    </i>
    <i>
      <x v="1204"/>
    </i>
    <i>
      <x v="1268"/>
    </i>
    <i>
      <x v="1318"/>
    </i>
    <i>
      <x v="956"/>
    </i>
    <i>
      <x v="770"/>
    </i>
    <i>
      <x v="1137"/>
    </i>
    <i>
      <x v="459"/>
    </i>
    <i>
      <x v="193"/>
    </i>
    <i>
      <x v="461"/>
    </i>
    <i>
      <x v="242"/>
    </i>
    <i>
      <x v="624"/>
    </i>
    <i>
      <x v="324"/>
    </i>
    <i>
      <x v="265"/>
    </i>
    <i>
      <x v="1111"/>
    </i>
    <i>
      <x v="709"/>
    </i>
    <i>
      <x v="769"/>
    </i>
    <i>
      <x v="1002"/>
    </i>
    <i>
      <x v="707"/>
    </i>
    <i>
      <x v="796"/>
    </i>
    <i>
      <x v="906"/>
    </i>
    <i>
      <x v="1298"/>
    </i>
    <i>
      <x v="1263"/>
    </i>
    <i>
      <x v="1010"/>
    </i>
    <i>
      <x v="889"/>
    </i>
    <i>
      <x v="1011"/>
    </i>
    <i>
      <x v="710"/>
    </i>
    <i>
      <x v="1139"/>
    </i>
    <i>
      <x v="427"/>
    </i>
    <i>
      <x v="567"/>
    </i>
    <i>
      <x v="299"/>
    </i>
    <i>
      <x v="241"/>
    </i>
    <i>
      <x v="240"/>
    </i>
    <i>
      <x v="239"/>
    </i>
    <i>
      <x v="644"/>
    </i>
    <i>
      <x v="437"/>
    </i>
    <i>
      <x v="523"/>
    </i>
    <i>
      <x v="433"/>
    </i>
    <i>
      <x v="257"/>
    </i>
    <i>
      <x v="436"/>
    </i>
    <i>
      <x v="320"/>
    </i>
    <i>
      <x v="1278"/>
    </i>
    <i>
      <x v="1174"/>
    </i>
    <i>
      <x v="1099"/>
    </i>
    <i>
      <x v="3"/>
    </i>
    <i>
      <x v="135"/>
    </i>
    <i>
      <x v="258"/>
    </i>
    <i>
      <x v="216"/>
    </i>
    <i>
      <x v="1009"/>
    </i>
    <i>
      <x v="1023"/>
    </i>
    <i>
      <x v="944"/>
    </i>
    <i>
      <x v="948"/>
    </i>
    <i>
      <x v="940"/>
    </i>
    <i>
      <x v="1068"/>
    </i>
    <i>
      <x v="941"/>
    </i>
    <i>
      <x v="1013"/>
    </i>
    <i>
      <x v="965"/>
    </i>
    <i>
      <x v="453"/>
    </i>
    <i>
      <x v="217"/>
    </i>
    <i>
      <x v="108"/>
    </i>
    <i>
      <x v="463"/>
    </i>
    <i>
      <x v="36"/>
    </i>
    <i>
      <x v="1036"/>
    </i>
    <i>
      <x v="1172"/>
    </i>
    <i>
      <x v="385"/>
    </i>
    <i>
      <x v="35"/>
    </i>
    <i>
      <x v="571"/>
    </i>
    <i>
      <x v="659"/>
    </i>
    <i>
      <x v="1162"/>
    </i>
    <i>
      <x v="456"/>
    </i>
    <i>
      <x v="442"/>
    </i>
    <i>
      <x v="74"/>
    </i>
    <i>
      <x v="440"/>
    </i>
    <i>
      <x v="246"/>
    </i>
    <i>
      <x v="279"/>
    </i>
    <i>
      <x v="820"/>
    </i>
    <i>
      <x v="886"/>
    </i>
    <i>
      <x v="1140"/>
    </i>
    <i>
      <x v="1253"/>
    </i>
    <i>
      <x v="780"/>
    </i>
    <i>
      <x v="781"/>
    </i>
    <i>
      <x v="1127"/>
    </i>
    <i>
      <x v="1017"/>
    </i>
    <i>
      <x v="1038"/>
    </i>
    <i>
      <x v="1197"/>
    </i>
    <i>
      <x v="1264"/>
    </i>
    <i>
      <x v="109"/>
    </i>
    <i>
      <x v="441"/>
    </i>
    <i>
      <x v="435"/>
    </i>
    <i>
      <x v="233"/>
    </i>
    <i>
      <x v="443"/>
    </i>
    <i>
      <x v="345"/>
    </i>
    <i>
      <x v="464"/>
    </i>
    <i>
      <x v="384"/>
    </i>
    <i>
      <x v="349"/>
    </i>
    <i>
      <x v="448"/>
    </i>
    <i>
      <x v="197"/>
    </i>
    <i>
      <x v="1334"/>
    </i>
    <i>
      <x v="1249"/>
    </i>
    <i>
      <x v="911"/>
    </i>
    <i>
      <x v="708"/>
    </i>
    <i>
      <x v="569"/>
    </i>
    <i>
      <x v="207"/>
    </i>
    <i>
      <x v="228"/>
    </i>
    <i>
      <x v="356"/>
    </i>
    <i>
      <x v="206"/>
    </i>
    <i>
      <x v="98"/>
    </i>
    <i>
      <x v="546"/>
    </i>
    <i>
      <x v="211"/>
    </i>
    <i>
      <x v="222"/>
    </i>
    <i>
      <x v="81"/>
    </i>
    <i>
      <x v="1037"/>
    </i>
    <i>
      <x v="1251"/>
    </i>
    <i>
      <x v="1057"/>
    </i>
    <i>
      <x v="787"/>
    </i>
    <i>
      <x v="935"/>
    </i>
    <i>
      <x v="1246"/>
    </i>
    <i>
      <x v="522"/>
    </i>
    <i>
      <x v="500"/>
    </i>
    <i>
      <x v="540"/>
    </i>
    <i>
      <x v="1262"/>
    </i>
    <i>
      <x v="727"/>
    </i>
    <i>
      <x v="1270"/>
    </i>
    <i>
      <x v="955"/>
    </i>
    <i>
      <x v="1312"/>
    </i>
    <i>
      <x v="768"/>
    </i>
    <i>
      <x v="148"/>
    </i>
    <i>
      <x v="588"/>
    </i>
    <i>
      <x v="199"/>
    </i>
    <i>
      <x v="260"/>
    </i>
    <i>
      <x v="460"/>
    </i>
    <i>
      <x v="1106"/>
    </i>
    <i>
      <x v="1267"/>
    </i>
    <i>
      <x v="1265"/>
    </i>
    <i>
      <x v="959"/>
    </i>
    <i>
      <x v="1183"/>
    </i>
    <i>
      <x v="1314"/>
    </i>
    <i>
      <x v="675"/>
    </i>
    <i>
      <x v="804"/>
    </i>
    <i>
      <x v="1266"/>
    </i>
    <i>
      <x v="1107"/>
    </i>
    <i>
      <x v="1156"/>
    </i>
    <i>
      <x v="1146"/>
    </i>
    <i>
      <x v="1105"/>
    </i>
    <i>
      <x v="1257"/>
    </i>
    <i>
      <x v="1202"/>
    </i>
    <i>
      <x v="1259"/>
    </i>
    <i>
      <x v="661"/>
    </i>
    <i>
      <x v="1254"/>
    </i>
    <i>
      <x v="1207"/>
    </i>
    <i>
      <x v="212"/>
    </i>
    <i>
      <x v="468"/>
    </i>
    <i>
      <x v="656"/>
    </i>
    <i>
      <x v="1199"/>
    </i>
    <i>
      <x v="894"/>
    </i>
    <i>
      <x v="1160"/>
    </i>
    <i>
      <x v="1085"/>
    </i>
    <i>
      <x v="934"/>
    </i>
    <i>
      <x v="1332"/>
    </i>
    <i>
      <x v="1250"/>
    </i>
    <i>
      <x v="1144"/>
    </i>
    <i>
      <x v="1198"/>
    </i>
    <i>
      <x v="1247"/>
    </i>
    <i>
      <x v="224"/>
    </i>
    <i>
      <x v="208"/>
    </i>
    <i>
      <x v="204"/>
    </i>
    <i>
      <x v="354"/>
    </i>
    <i>
      <x v="521"/>
    </i>
    <i>
      <x v="322"/>
    </i>
    <i>
      <x v="221"/>
    </i>
    <i>
      <x v="78"/>
    </i>
    <i>
      <x v="71"/>
    </i>
    <i>
      <x v="620"/>
    </i>
    <i>
      <x v="455"/>
    </i>
    <i>
      <x v="621"/>
    </i>
    <i>
      <x v="365"/>
    </i>
    <i>
      <x v="629"/>
    </i>
    <i>
      <x v="398"/>
    </i>
    <i>
      <x v="1248"/>
    </i>
    <i>
      <x v="1331"/>
    </i>
    <i>
      <x v="1061"/>
    </i>
    <i>
      <x v="1260"/>
    </i>
    <i>
      <x v="1333"/>
    </i>
    <i>
      <x v="1304"/>
    </i>
    <i>
      <x v="1252"/>
    </i>
    <i>
      <x v="1208"/>
    </i>
    <i>
      <x v="234"/>
    </i>
    <i>
      <x v="541"/>
    </i>
    <i>
      <x v="229"/>
    </i>
    <i>
      <x v="291"/>
    </i>
    <i>
      <x v="598"/>
    </i>
    <i>
      <x v="189"/>
    </i>
    <i>
      <x v="124"/>
    </i>
    <i>
      <x v="102"/>
    </i>
    <i>
      <x v="462"/>
    </i>
    <i>
      <x v="678"/>
    </i>
    <i>
      <x v="1110"/>
    </i>
    <i>
      <x v="1115"/>
    </i>
    <i>
      <x v="1161"/>
    </i>
    <i>
      <x v="1306"/>
    </i>
    <i>
      <x v="1005"/>
    </i>
    <i>
      <x v="1113"/>
    </i>
    <i>
      <x v="1163"/>
    </i>
    <i>
      <x v="777"/>
    </i>
    <i>
      <x v="938"/>
    </i>
    <i>
      <x v="329"/>
    </i>
    <i>
      <x v="556"/>
    </i>
    <i>
      <x v="230"/>
    </i>
    <i>
      <x v="188"/>
    </i>
    <i>
      <x v="121"/>
    </i>
    <i>
      <x v="421"/>
    </i>
    <i>
      <x v="205"/>
    </i>
    <i>
      <x v="195"/>
    </i>
    <i>
      <x v="231"/>
    </i>
    <i>
      <x v="125"/>
    </i>
    <i>
      <x v="560"/>
    </i>
    <i>
      <x v="110"/>
    </i>
    <i>
      <x v="599"/>
    </i>
    <i>
      <x v="622"/>
    </i>
    <i>
      <x v="196"/>
    </i>
    <i>
      <x v="752"/>
    </i>
    <i>
      <x v="1088"/>
    </i>
    <i>
      <x v="844"/>
    </i>
    <i>
      <x v="1090"/>
    </i>
    <i>
      <x v="712"/>
    </i>
    <i>
      <x v="916"/>
    </i>
    <i>
      <x v="753"/>
    </i>
    <i>
      <x v="1171"/>
    </i>
    <i>
      <x v="1211"/>
    </i>
    <i>
      <x v="684"/>
    </i>
    <i>
      <x v="1066"/>
    </i>
    <i>
      <x v="1135"/>
    </i>
    <i>
      <x v="913"/>
    </i>
    <i>
      <x v="902"/>
    </i>
    <i>
      <x v="1336"/>
    </i>
    <i>
      <x v="1168"/>
    </i>
    <i>
      <x v="1093"/>
    </i>
    <i>
      <x v="203"/>
    </i>
    <i>
      <x v="225"/>
    </i>
    <i>
      <x v="259"/>
    </i>
    <i>
      <x v="90"/>
    </i>
    <i>
      <x v="247"/>
    </i>
    <i>
      <x v="105"/>
    </i>
    <i>
      <x v="223"/>
    </i>
    <i>
      <x v="137"/>
    </i>
    <i>
      <x v="557"/>
    </i>
    <i>
      <x v="473"/>
    </i>
    <i>
      <x v="1175"/>
    </i>
    <i>
      <x v="1145"/>
    </i>
    <i>
      <x v="899"/>
    </i>
    <i>
      <x v="825"/>
    </i>
    <i>
      <x v="795"/>
    </i>
    <i>
      <x v="932"/>
    </i>
    <i>
      <x v="898"/>
    </i>
    <i>
      <x v="803"/>
    </i>
    <i>
      <x v="79"/>
    </i>
    <i>
      <x v="551"/>
    </i>
    <i>
      <x v="58"/>
    </i>
    <i>
      <x v="114"/>
    </i>
    <i>
      <x v="56"/>
    </i>
    <i>
      <x v="113"/>
    </i>
    <i>
      <x v="14"/>
    </i>
    <i>
      <x v="942"/>
    </i>
    <i>
      <x v="1014"/>
    </i>
    <i>
      <x v="1307"/>
    </i>
    <i>
      <x v="933"/>
    </i>
    <i>
      <x v="1258"/>
    </i>
    <i>
      <x v="711"/>
    </i>
    <i>
      <x v="1277"/>
    </i>
    <i>
      <x v="1152"/>
    </i>
    <i>
      <x v="881"/>
    </i>
    <i>
      <x v="1261"/>
    </i>
    <i>
      <x v="1315"/>
    </i>
    <i>
      <x v="794"/>
    </i>
    <i>
      <x v="1328"/>
    </i>
    <i>
      <x v="1205"/>
    </i>
    <i>
      <x v="786"/>
    </i>
    <i>
      <x v="1064"/>
    </i>
    <i>
      <x v="1087"/>
    </i>
    <i>
      <x v="1296"/>
    </i>
    <i>
      <x v="1086"/>
    </i>
    <i>
      <x v="900"/>
    </i>
    <i>
      <x v="1053"/>
    </i>
    <i>
      <x v="232"/>
    </i>
    <i>
      <x v="236"/>
    </i>
    <i>
      <x v="449"/>
    </i>
    <i>
      <x v="30"/>
    </i>
    <i>
      <x v="561"/>
    </i>
    <i>
      <x v="210"/>
    </i>
    <i>
      <x v="266"/>
    </i>
    <i>
      <x v="466"/>
    </i>
    <i>
      <x v="80"/>
    </i>
    <i>
      <x v="364"/>
    </i>
    <i>
      <x v="8"/>
    </i>
    <i>
      <x v="54"/>
    </i>
    <i>
      <x v="7"/>
    </i>
    <i>
      <x v="296"/>
    </i>
    <i>
      <x v="589"/>
    </i>
    <i>
      <x v="498"/>
    </i>
    <i>
      <x v="237"/>
    </i>
    <i>
      <x v="84"/>
    </i>
    <i>
      <x v="235"/>
    </i>
    <i>
      <x v="118"/>
    </i>
    <i>
      <x v="272"/>
    </i>
    <i>
      <x v="533"/>
    </i>
    <i>
      <x v="641"/>
    </i>
    <i>
      <x v="10"/>
    </i>
    <i>
      <x v="127"/>
    </i>
    <i>
      <x v="426"/>
    </i>
    <i>
      <x v="1091"/>
    </i>
    <i>
      <x v="1245"/>
    </i>
    <i>
      <x v="758"/>
    </i>
    <i>
      <x v="673"/>
    </i>
    <i>
      <x v="939"/>
    </i>
    <i>
      <x v="775"/>
    </i>
    <i>
      <x v="1097"/>
    </i>
    <i>
      <x v="1203"/>
    </i>
    <i>
      <x v="1063"/>
    </i>
    <i>
      <x v="1081"/>
    </i>
    <i>
      <x v="538"/>
    </i>
    <i>
      <x v="100"/>
    </i>
    <i>
      <x v="526"/>
    </i>
    <i>
      <x v="169"/>
    </i>
    <i>
      <x v="535"/>
    </i>
    <i>
      <x v="601"/>
    </i>
    <i>
      <x v="88"/>
    </i>
    <i>
      <x v="91"/>
    </i>
    <i>
      <x v="386"/>
    </i>
    <i>
      <x v="97"/>
    </i>
    <i>
      <x v="321"/>
    </i>
    <i>
      <x v="6"/>
    </i>
    <i>
      <x v="1299"/>
    </i>
    <i>
      <x v="791"/>
    </i>
    <i>
      <x v="761"/>
    </i>
    <i>
      <x v="776"/>
    </i>
    <i>
      <x v="973"/>
    </i>
    <i>
      <x v="789"/>
    </i>
    <i>
      <x v="713"/>
    </i>
    <i>
      <x v="1095"/>
    </i>
    <i>
      <x v="976"/>
    </i>
    <i>
      <x v="1335"/>
    </i>
    <i>
      <x v="1138"/>
    </i>
    <i>
      <x v="2"/>
    </i>
    <i>
      <x v="168"/>
    </i>
    <i>
      <x v="351"/>
    </i>
    <i>
      <x v="458"/>
    </i>
    <i>
      <x v="96"/>
    </i>
    <i>
      <x v="367"/>
    </i>
    <i>
      <x v="350"/>
    </i>
    <i>
      <x v="483"/>
    </i>
    <i>
      <x v="444"/>
    </i>
    <i>
      <x v="401"/>
    </i>
    <i>
      <x v="1114"/>
    </i>
    <i>
      <x v="688"/>
    </i>
    <i>
      <x v="1319"/>
    </i>
    <i>
      <x v="773"/>
    </i>
    <i>
      <x v="1112"/>
    </i>
    <i>
      <x v="790"/>
    </i>
    <i>
      <x v="778"/>
    </i>
    <i>
      <x v="1065"/>
    </i>
    <i>
      <x v="1004"/>
    </i>
    <i>
      <x v="1276"/>
    </i>
    <i>
      <x v="1153"/>
    </i>
    <i>
      <x v="756"/>
    </i>
    <i>
      <x v="289"/>
    </i>
    <i>
      <x v="87"/>
    </i>
    <i>
      <x v="213"/>
    </i>
    <i>
      <x v="325"/>
    </i>
    <i>
      <x v="630"/>
    </i>
    <i>
      <x v="516"/>
    </i>
    <i>
      <x v="493"/>
    </i>
    <i>
      <x v="198"/>
    </i>
    <i>
      <x v="408"/>
    </i>
    <i>
      <x v="400"/>
    </i>
    <i>
      <x v="901"/>
    </i>
    <i>
      <x v="1058"/>
    </i>
    <i>
      <x v="1269"/>
    </i>
    <i>
      <x v="1190"/>
    </i>
    <i>
      <x v="728"/>
    </i>
    <i>
      <x v="1062"/>
    </i>
    <i>
      <x v="1026"/>
    </i>
    <i>
      <x v="767"/>
    </i>
    <i>
      <x v="18"/>
    </i>
    <i>
      <x v="550"/>
    </i>
    <i>
      <x v="359"/>
    </i>
    <i>
      <x v="67"/>
    </i>
    <i>
      <x v="9"/>
    </i>
    <i>
      <x v="439"/>
    </i>
    <i>
      <x v="177"/>
    </i>
    <i>
      <x v="11"/>
    </i>
    <i>
      <x v="425"/>
    </i>
    <i>
      <x v="1295"/>
    </i>
    <i>
      <x v="1120"/>
    </i>
    <i>
      <x v="846"/>
    </i>
    <i>
      <x v="904"/>
    </i>
    <i>
      <x v="687"/>
    </i>
    <i>
      <x v="1021"/>
    </i>
    <i>
      <x v="665"/>
    </i>
    <i>
      <x v="1169"/>
    </i>
    <i>
      <x v="879"/>
    </i>
    <i>
      <x v="677"/>
    </i>
    <i>
      <x v="779"/>
    </i>
    <i>
      <x v="1271"/>
    </i>
    <i>
      <x v="663"/>
    </i>
    <i>
      <x v="412"/>
    </i>
    <i>
      <x v="613"/>
    </i>
    <i>
      <x v="597"/>
    </i>
    <i>
      <x v="157"/>
    </i>
    <i>
      <x v="539"/>
    </i>
    <i>
      <x v="41"/>
    </i>
    <i>
      <x v="31"/>
    </i>
    <i>
      <x v="559"/>
    </i>
    <i>
      <x v="50"/>
    </i>
    <i>
      <x v="92"/>
    </i>
    <i>
      <x v="537"/>
    </i>
    <i>
      <x v="534"/>
    </i>
    <i>
      <x v="626"/>
    </i>
    <i>
      <x v="122"/>
    </i>
    <i>
      <x v="37"/>
    </i>
    <i>
      <x v="123"/>
    </i>
    <i>
      <x v="51"/>
    </i>
    <i>
      <x v="49"/>
    </i>
    <i>
      <x v="1308"/>
    </i>
    <i>
      <x v="1126"/>
    </i>
    <i>
      <x v="1155"/>
    </i>
    <i>
      <x v="680"/>
    </i>
    <i>
      <x v="1158"/>
    </i>
    <i>
      <x v="1024"/>
    </i>
    <i>
      <x v="682"/>
    </i>
    <i>
      <x v="1025"/>
    </i>
    <i>
      <x v="1059"/>
    </i>
    <i>
      <x v="1236"/>
    </i>
    <i>
      <x v="1210"/>
    </i>
    <i>
      <x v="1305"/>
    </i>
    <i>
      <x v="1195"/>
    </i>
    <i>
      <x v="16"/>
    </i>
    <i>
      <x v="218"/>
    </i>
    <i>
      <x v="28"/>
    </i>
    <i>
      <x v="536"/>
    </i>
    <i>
      <x v="357"/>
    </i>
    <i>
      <x v="202"/>
    </i>
    <i>
      <x v="591"/>
    </i>
    <i>
      <x v="104"/>
    </i>
    <i>
      <x v="544"/>
    </i>
    <i>
      <x v="1018"/>
    </i>
    <i>
      <x v="763"/>
    </i>
    <i>
      <x v="1326"/>
    </i>
    <i>
      <x v="1241"/>
    </i>
    <i>
      <x v="1201"/>
    </i>
    <i>
      <x v="912"/>
    </i>
    <i>
      <x v="1008"/>
    </i>
    <i>
      <x v="882"/>
    </i>
    <i>
      <x v="69"/>
    </i>
    <i>
      <x v="368"/>
    </i>
    <i>
      <x v="503"/>
    </i>
    <i>
      <x v="107"/>
    </i>
    <i>
      <x v="93"/>
    </i>
    <i>
      <x v="271"/>
    </i>
    <i>
      <x v="594"/>
    </i>
    <i>
      <x v="112"/>
    </i>
    <i>
      <x v="214"/>
    </i>
    <i>
      <x v="76"/>
    </i>
    <i>
      <x v="600"/>
    </i>
    <i>
      <x v="111"/>
    </i>
    <i>
      <x v="611"/>
    </i>
    <i>
      <x v="227"/>
    </i>
    <i>
      <x v="391"/>
    </i>
    <i>
      <x v="1244"/>
    </i>
    <i>
      <x v="1255"/>
    </i>
    <i>
      <x v="895"/>
    </i>
    <i>
      <x v="1256"/>
    </i>
    <i>
      <x v="1159"/>
    </i>
    <i>
      <x v="59"/>
    </i>
    <i>
      <x v="151"/>
    </i>
    <i>
      <x v="326"/>
    </i>
    <i>
      <x v="170"/>
    </i>
    <i>
      <x v="106"/>
    </i>
    <i>
      <x v="360"/>
    </i>
    <i>
      <x v="505"/>
    </i>
    <i>
      <x v="226"/>
    </i>
    <i>
      <x v="1022"/>
    </i>
    <i>
      <x v="662"/>
    </i>
    <i>
      <x v="936"/>
    </i>
    <i>
      <x v="570"/>
    </i>
    <i>
      <x v="363"/>
    </i>
    <i>
      <x v="486"/>
    </i>
    <i>
      <x v="377"/>
    </i>
    <i>
      <x/>
    </i>
    <i>
      <x v="146"/>
    </i>
    <i>
      <x v="333"/>
    </i>
    <i>
      <x v="382"/>
    </i>
    <i>
      <x v="543"/>
    </i>
    <i>
      <x v="89"/>
    </i>
    <i>
      <x v="502"/>
    </i>
    <i>
      <x v="1324"/>
    </i>
    <i>
      <x v="792"/>
    </i>
    <i>
      <x v="1194"/>
    </i>
    <i>
      <x v="830"/>
    </i>
    <i>
      <x v="723"/>
    </i>
    <i>
      <x v="1092"/>
    </i>
    <i>
      <x v="1327"/>
    </i>
    <i>
      <x v="914"/>
    </i>
    <i>
      <x v="681"/>
    </i>
    <i>
      <x v="1234"/>
    </i>
    <i>
      <x v="793"/>
    </i>
    <i>
      <x v="785"/>
    </i>
    <i>
      <x v="937"/>
    </i>
    <i>
      <x v="664"/>
    </i>
    <i>
      <x v="685"/>
    </i>
    <i>
      <x v="874"/>
    </i>
    <i>
      <x v="903"/>
    </i>
    <i>
      <x v="782"/>
    </i>
    <i>
      <x v="740"/>
    </i>
    <i>
      <x v="686"/>
    </i>
    <i>
      <x v="958"/>
    </i>
    <i>
      <x v="1075"/>
    </i>
    <i>
      <x v="1184"/>
    </i>
    <i>
      <x v="890"/>
    </i>
    <i>
      <x v="1082"/>
    </i>
    <i>
      <x v="784"/>
    </i>
    <i>
      <x v="32"/>
    </i>
    <i>
      <x v="457"/>
    </i>
    <i>
      <x v="639"/>
    </i>
    <i>
      <x v="353"/>
    </i>
    <i>
      <x v="593"/>
    </i>
    <i>
      <x v="596"/>
    </i>
    <i>
      <x v="636"/>
    </i>
    <i>
      <x v="60"/>
    </i>
    <i>
      <x v="70"/>
    </i>
    <i>
      <x v="147"/>
    </i>
    <i>
      <x v="366"/>
    </i>
    <i>
      <x v="562"/>
    </i>
    <i>
      <x v="558"/>
    </i>
    <i>
      <x v="297"/>
    </i>
    <i>
      <x v="12"/>
    </i>
    <i>
      <x v="511"/>
    </i>
    <i>
      <x v="637"/>
    </i>
    <i>
      <x v="103"/>
    </i>
    <i>
      <x v="306"/>
    </i>
    <i>
      <x v="253"/>
    </i>
    <i>
      <x v="48"/>
    </i>
    <i>
      <x v="82"/>
    </i>
    <i>
      <x v="17"/>
    </i>
    <i>
      <x v="66"/>
    </i>
    <i>
      <x v="238"/>
    </i>
    <i>
      <x v="387"/>
    </i>
    <i>
      <x v="19"/>
    </i>
    <i t="grand">
      <x/>
    </i>
  </rowItems>
  <colItems count="1">
    <i/>
  </colItems>
  <dataFields count="1">
    <dataField name="Average of discount_percentage" fld="5" subtotal="average" baseField="1" baseItem="18"/>
  </dataFields>
  <formats count="49">
    <format dxfId="220">
      <pivotArea type="all" dataOnly="0" outline="0" fieldPosition="0"/>
    </format>
    <format dxfId="219">
      <pivotArea field="1" type="button" dataOnly="0" labelOnly="1" outline="0" axis="axisRow" fieldPosition="0"/>
    </format>
    <format dxfId="21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7">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5">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4">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3">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2">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1">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10">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9">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8">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7">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6">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05">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04">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03">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02">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01">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00">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99">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98">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97">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96">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95">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94">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93">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92">
      <pivotArea dataOnly="0" labelOnly="1" fieldPosition="0">
        <references count="1">
          <reference field="1" count="38">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reference>
        </references>
      </pivotArea>
    </format>
    <format dxfId="191">
      <pivotArea dataOnly="0" labelOnly="1" grandRow="1" outline="0" fieldPosition="0"/>
    </format>
    <format dxfId="190">
      <pivotArea type="all" dataOnly="0" outline="0" fieldPosition="0"/>
    </format>
    <format dxfId="189">
      <pivotArea outline="0" collapsedLevelsAreSubtotals="1" fieldPosition="0"/>
    </format>
    <format dxfId="188">
      <pivotArea field="1" type="button" dataOnly="0" labelOnly="1" outline="0" axis="axisRow" fieldPosition="0"/>
    </format>
    <format dxfId="187">
      <pivotArea dataOnly="0" labelOnly="1" fieldPosition="0">
        <references count="1">
          <reference field="1" count="50">
            <x v="75"/>
            <x v="136"/>
            <x v="180"/>
            <x v="255"/>
            <x v="256"/>
            <x v="264"/>
            <x v="283"/>
            <x v="284"/>
            <x v="327"/>
            <x v="394"/>
            <x v="395"/>
            <x v="397"/>
            <x v="399"/>
            <x v="429"/>
            <x v="430"/>
            <x v="431"/>
            <x v="432"/>
            <x v="467"/>
            <x v="646"/>
            <x v="647"/>
            <x v="648"/>
            <x v="650"/>
            <x v="653"/>
            <x v="655"/>
            <x v="716"/>
            <x v="722"/>
            <x v="907"/>
            <x v="915"/>
            <x v="943"/>
            <x v="949"/>
            <x v="950"/>
            <x v="951"/>
            <x v="952"/>
            <x v="954"/>
            <x v="957"/>
            <x v="1019"/>
            <x v="1020"/>
            <x v="1083"/>
            <x v="1084"/>
            <x v="1101"/>
            <x v="1102"/>
            <x v="1103"/>
            <x v="1104"/>
            <x v="1116"/>
            <x v="1117"/>
            <x v="1121"/>
            <x v="1122"/>
            <x v="1125"/>
            <x v="1206"/>
            <x v="1273"/>
          </reference>
        </references>
      </pivotArea>
    </format>
    <format dxfId="186">
      <pivotArea dataOnly="0" labelOnly="1" fieldPosition="0">
        <references count="1">
          <reference field="1" count="50">
            <x v="57"/>
            <x v="73"/>
            <x v="85"/>
            <x v="86"/>
            <x v="138"/>
            <x v="142"/>
            <x v="143"/>
            <x v="200"/>
            <x v="243"/>
            <x v="244"/>
            <x v="245"/>
            <x v="261"/>
            <x v="262"/>
            <x v="263"/>
            <x v="323"/>
            <x v="396"/>
            <x v="428"/>
            <x v="434"/>
            <x v="494"/>
            <x v="572"/>
            <x v="649"/>
            <x v="651"/>
            <x v="652"/>
            <x v="654"/>
            <x v="717"/>
            <x v="766"/>
            <x v="772"/>
            <x v="774"/>
            <x v="885"/>
            <x v="892"/>
            <x v="945"/>
            <x v="946"/>
            <x v="953"/>
            <x v="961"/>
            <x v="1012"/>
            <x v="1100"/>
            <x v="1118"/>
            <x v="1119"/>
            <x v="1123"/>
            <x v="1124"/>
            <x v="1143"/>
            <x v="1148"/>
            <x v="1150"/>
            <x v="1200"/>
            <x v="1228"/>
            <x v="1272"/>
            <x v="1279"/>
            <x v="1287"/>
            <x v="1297"/>
            <x v="1329"/>
          </reference>
        </references>
      </pivotArea>
    </format>
    <format dxfId="185">
      <pivotArea dataOnly="0" labelOnly="1" fieldPosition="0">
        <references count="1">
          <reference field="1" count="50">
            <x v="193"/>
            <x v="239"/>
            <x v="240"/>
            <x v="241"/>
            <x v="242"/>
            <x v="257"/>
            <x v="265"/>
            <x v="299"/>
            <x v="320"/>
            <x v="324"/>
            <x v="355"/>
            <x v="427"/>
            <x v="433"/>
            <x v="436"/>
            <x v="437"/>
            <x v="438"/>
            <x v="459"/>
            <x v="461"/>
            <x v="469"/>
            <x v="509"/>
            <x v="523"/>
            <x v="567"/>
            <x v="624"/>
            <x v="644"/>
            <x v="707"/>
            <x v="709"/>
            <x v="710"/>
            <x v="769"/>
            <x v="770"/>
            <x v="796"/>
            <x v="889"/>
            <x v="906"/>
            <x v="947"/>
            <x v="956"/>
            <x v="1002"/>
            <x v="1010"/>
            <x v="1011"/>
            <x v="1015"/>
            <x v="1016"/>
            <x v="1099"/>
            <x v="1111"/>
            <x v="1137"/>
            <x v="1139"/>
            <x v="1174"/>
            <x v="1204"/>
            <x v="1263"/>
            <x v="1268"/>
            <x v="1278"/>
            <x v="1298"/>
            <x v="1318"/>
          </reference>
        </references>
      </pivotArea>
    </format>
    <format dxfId="184">
      <pivotArea dataOnly="0" labelOnly="1" fieldPosition="0">
        <references count="1">
          <reference field="1" count="50">
            <x v="3"/>
            <x v="35"/>
            <x v="36"/>
            <x v="74"/>
            <x v="108"/>
            <x v="109"/>
            <x v="135"/>
            <x v="216"/>
            <x v="217"/>
            <x v="233"/>
            <x v="246"/>
            <x v="258"/>
            <x v="279"/>
            <x v="345"/>
            <x v="384"/>
            <x v="385"/>
            <x v="435"/>
            <x v="440"/>
            <x v="441"/>
            <x v="442"/>
            <x v="443"/>
            <x v="453"/>
            <x v="456"/>
            <x v="463"/>
            <x v="464"/>
            <x v="571"/>
            <x v="659"/>
            <x v="780"/>
            <x v="781"/>
            <x v="820"/>
            <x v="886"/>
            <x v="940"/>
            <x v="941"/>
            <x v="944"/>
            <x v="948"/>
            <x v="965"/>
            <x v="1009"/>
            <x v="1013"/>
            <x v="1017"/>
            <x v="1023"/>
            <x v="1036"/>
            <x v="1038"/>
            <x v="1068"/>
            <x v="1127"/>
            <x v="1140"/>
            <x v="1162"/>
            <x v="1172"/>
            <x v="1197"/>
            <x v="1253"/>
            <x v="1264"/>
          </reference>
        </references>
      </pivotArea>
    </format>
    <format dxfId="183">
      <pivotArea dataOnly="0" labelOnly="1" fieldPosition="0">
        <references count="1">
          <reference field="1" count="50">
            <x v="81"/>
            <x v="98"/>
            <x v="148"/>
            <x v="197"/>
            <x v="199"/>
            <x v="206"/>
            <x v="207"/>
            <x v="211"/>
            <x v="222"/>
            <x v="228"/>
            <x v="260"/>
            <x v="349"/>
            <x v="356"/>
            <x v="448"/>
            <x v="460"/>
            <x v="500"/>
            <x v="522"/>
            <x v="540"/>
            <x v="546"/>
            <x v="569"/>
            <x v="588"/>
            <x v="675"/>
            <x v="708"/>
            <x v="727"/>
            <x v="768"/>
            <x v="787"/>
            <x v="804"/>
            <x v="911"/>
            <x v="935"/>
            <x v="955"/>
            <x v="959"/>
            <x v="1037"/>
            <x v="1057"/>
            <x v="1105"/>
            <x v="1106"/>
            <x v="1107"/>
            <x v="1146"/>
            <x v="1156"/>
            <x v="1183"/>
            <x v="1246"/>
            <x v="1249"/>
            <x v="1251"/>
            <x v="1262"/>
            <x v="1265"/>
            <x v="1266"/>
            <x v="1267"/>
            <x v="1270"/>
            <x v="1312"/>
            <x v="1314"/>
            <x v="1334"/>
          </reference>
        </references>
      </pivotArea>
    </format>
    <format dxfId="182">
      <pivotArea dataOnly="0" labelOnly="1" fieldPosition="0">
        <references count="1">
          <reference field="1" count="50">
            <x v="71"/>
            <x v="78"/>
            <x v="102"/>
            <x v="124"/>
            <x v="189"/>
            <x v="204"/>
            <x v="208"/>
            <x v="212"/>
            <x v="221"/>
            <x v="224"/>
            <x v="229"/>
            <x v="234"/>
            <x v="291"/>
            <x v="322"/>
            <x v="354"/>
            <x v="365"/>
            <x v="398"/>
            <x v="455"/>
            <x v="468"/>
            <x v="521"/>
            <x v="541"/>
            <x v="598"/>
            <x v="620"/>
            <x v="621"/>
            <x v="629"/>
            <x v="656"/>
            <x v="661"/>
            <x v="894"/>
            <x v="934"/>
            <x v="1061"/>
            <x v="1085"/>
            <x v="1144"/>
            <x v="1160"/>
            <x v="1198"/>
            <x v="1199"/>
            <x v="1202"/>
            <x v="1207"/>
            <x v="1208"/>
            <x v="1247"/>
            <x v="1248"/>
            <x v="1250"/>
            <x v="1252"/>
            <x v="1254"/>
            <x v="1257"/>
            <x v="1259"/>
            <x v="1260"/>
            <x v="1304"/>
            <x v="1331"/>
            <x v="1332"/>
            <x v="1333"/>
          </reference>
        </references>
      </pivotArea>
    </format>
    <format dxfId="181">
      <pivotArea dataOnly="0" labelOnly="1" fieldPosition="0">
        <references count="1">
          <reference field="1" count="50">
            <x v="90"/>
            <x v="105"/>
            <x v="110"/>
            <x v="121"/>
            <x v="125"/>
            <x v="188"/>
            <x v="195"/>
            <x v="196"/>
            <x v="203"/>
            <x v="205"/>
            <x v="223"/>
            <x v="225"/>
            <x v="230"/>
            <x v="231"/>
            <x v="247"/>
            <x v="259"/>
            <x v="329"/>
            <x v="421"/>
            <x v="462"/>
            <x v="556"/>
            <x v="560"/>
            <x v="599"/>
            <x v="622"/>
            <x v="678"/>
            <x v="684"/>
            <x v="712"/>
            <x v="752"/>
            <x v="753"/>
            <x v="777"/>
            <x v="844"/>
            <x v="902"/>
            <x v="913"/>
            <x v="916"/>
            <x v="938"/>
            <x v="1005"/>
            <x v="1066"/>
            <x v="1088"/>
            <x v="1090"/>
            <x v="1093"/>
            <x v="1110"/>
            <x v="1113"/>
            <x v="1115"/>
            <x v="1135"/>
            <x v="1161"/>
            <x v="1163"/>
            <x v="1168"/>
            <x v="1171"/>
            <x v="1211"/>
            <x v="1306"/>
            <x v="1336"/>
          </reference>
        </references>
      </pivotArea>
    </format>
    <format dxfId="180">
      <pivotArea dataOnly="0" labelOnly="1" fieldPosition="0">
        <references count="1">
          <reference field="1" count="50">
            <x v="8"/>
            <x v="14"/>
            <x v="30"/>
            <x v="56"/>
            <x v="58"/>
            <x v="79"/>
            <x v="80"/>
            <x v="113"/>
            <x v="114"/>
            <x v="137"/>
            <x v="210"/>
            <x v="232"/>
            <x v="236"/>
            <x v="266"/>
            <x v="364"/>
            <x v="449"/>
            <x v="466"/>
            <x v="473"/>
            <x v="551"/>
            <x v="557"/>
            <x v="561"/>
            <x v="711"/>
            <x v="786"/>
            <x v="794"/>
            <x v="795"/>
            <x v="803"/>
            <x v="825"/>
            <x v="881"/>
            <x v="898"/>
            <x v="899"/>
            <x v="900"/>
            <x v="932"/>
            <x v="933"/>
            <x v="942"/>
            <x v="1014"/>
            <x v="1053"/>
            <x v="1064"/>
            <x v="1086"/>
            <x v="1087"/>
            <x v="1145"/>
            <x v="1152"/>
            <x v="1175"/>
            <x v="1205"/>
            <x v="1258"/>
            <x v="1261"/>
            <x v="1277"/>
            <x v="1296"/>
            <x v="1307"/>
            <x v="1315"/>
            <x v="1328"/>
          </reference>
        </references>
      </pivotArea>
    </format>
    <format dxfId="179">
      <pivotArea dataOnly="0" labelOnly="1" fieldPosition="0">
        <references count="1">
          <reference field="1" count="50">
            <x v="2"/>
            <x v="6"/>
            <x v="7"/>
            <x v="10"/>
            <x v="54"/>
            <x v="84"/>
            <x v="88"/>
            <x v="91"/>
            <x v="97"/>
            <x v="100"/>
            <x v="118"/>
            <x v="127"/>
            <x v="168"/>
            <x v="169"/>
            <x v="235"/>
            <x v="237"/>
            <x v="272"/>
            <x v="296"/>
            <x v="321"/>
            <x v="386"/>
            <x v="426"/>
            <x v="498"/>
            <x v="526"/>
            <x v="533"/>
            <x v="535"/>
            <x v="538"/>
            <x v="589"/>
            <x v="601"/>
            <x v="641"/>
            <x v="673"/>
            <x v="713"/>
            <x v="758"/>
            <x v="761"/>
            <x v="775"/>
            <x v="776"/>
            <x v="789"/>
            <x v="791"/>
            <x v="939"/>
            <x v="973"/>
            <x v="976"/>
            <x v="1063"/>
            <x v="1081"/>
            <x v="1091"/>
            <x v="1095"/>
            <x v="1097"/>
            <x v="1138"/>
            <x v="1203"/>
            <x v="1245"/>
            <x v="1299"/>
            <x v="1335"/>
          </reference>
        </references>
      </pivotArea>
    </format>
    <format dxfId="178">
      <pivotArea dataOnly="0" labelOnly="1" fieldPosition="0">
        <references count="1">
          <reference field="1" count="50">
            <x v="9"/>
            <x v="11"/>
            <x v="18"/>
            <x v="67"/>
            <x v="87"/>
            <x v="96"/>
            <x v="177"/>
            <x v="198"/>
            <x v="213"/>
            <x v="289"/>
            <x v="325"/>
            <x v="350"/>
            <x v="351"/>
            <x v="359"/>
            <x v="367"/>
            <x v="400"/>
            <x v="401"/>
            <x v="408"/>
            <x v="425"/>
            <x v="439"/>
            <x v="444"/>
            <x v="458"/>
            <x v="483"/>
            <x v="493"/>
            <x v="516"/>
            <x v="550"/>
            <x v="630"/>
            <x v="688"/>
            <x v="728"/>
            <x v="756"/>
            <x v="767"/>
            <x v="773"/>
            <x v="778"/>
            <x v="790"/>
            <x v="846"/>
            <x v="901"/>
            <x v="1004"/>
            <x v="1026"/>
            <x v="1058"/>
            <x v="1062"/>
            <x v="1065"/>
            <x v="1112"/>
            <x v="1114"/>
            <x v="1120"/>
            <x v="1153"/>
            <x v="1190"/>
            <x v="1269"/>
            <x v="1276"/>
            <x v="1295"/>
            <x v="1319"/>
          </reference>
        </references>
      </pivotArea>
    </format>
    <format dxfId="177">
      <pivotArea dataOnly="0" labelOnly="1" fieldPosition="0">
        <references count="1">
          <reference field="1" count="50">
            <x v="16"/>
            <x v="28"/>
            <x v="31"/>
            <x v="37"/>
            <x v="41"/>
            <x v="49"/>
            <x v="50"/>
            <x v="51"/>
            <x v="92"/>
            <x v="104"/>
            <x v="122"/>
            <x v="123"/>
            <x v="157"/>
            <x v="202"/>
            <x v="218"/>
            <x v="357"/>
            <x v="412"/>
            <x v="534"/>
            <x v="536"/>
            <x v="537"/>
            <x v="539"/>
            <x v="544"/>
            <x v="559"/>
            <x v="591"/>
            <x v="597"/>
            <x v="613"/>
            <x v="626"/>
            <x v="663"/>
            <x v="665"/>
            <x v="677"/>
            <x v="680"/>
            <x v="682"/>
            <x v="687"/>
            <x v="779"/>
            <x v="879"/>
            <x v="904"/>
            <x v="1021"/>
            <x v="1024"/>
            <x v="1025"/>
            <x v="1059"/>
            <x v="1126"/>
            <x v="1155"/>
            <x v="1158"/>
            <x v="1169"/>
            <x v="1195"/>
            <x v="1210"/>
            <x v="1236"/>
            <x v="1271"/>
            <x v="1305"/>
            <x v="1308"/>
          </reference>
        </references>
      </pivotArea>
    </format>
    <format dxfId="176">
      <pivotArea dataOnly="0" labelOnly="1" fieldPosition="0">
        <references count="1">
          <reference field="1" count="50">
            <x v="0"/>
            <x v="59"/>
            <x v="69"/>
            <x v="76"/>
            <x v="89"/>
            <x v="93"/>
            <x v="106"/>
            <x v="107"/>
            <x v="111"/>
            <x v="112"/>
            <x v="146"/>
            <x v="151"/>
            <x v="170"/>
            <x v="214"/>
            <x v="226"/>
            <x v="227"/>
            <x v="271"/>
            <x v="326"/>
            <x v="333"/>
            <x v="360"/>
            <x v="363"/>
            <x v="368"/>
            <x v="377"/>
            <x v="382"/>
            <x v="391"/>
            <x v="486"/>
            <x v="502"/>
            <x v="503"/>
            <x v="505"/>
            <x v="543"/>
            <x v="570"/>
            <x v="594"/>
            <x v="600"/>
            <x v="611"/>
            <x v="662"/>
            <x v="763"/>
            <x v="882"/>
            <x v="895"/>
            <x v="912"/>
            <x v="936"/>
            <x v="1008"/>
            <x v="1018"/>
            <x v="1022"/>
            <x v="1159"/>
            <x v="1201"/>
            <x v="1241"/>
            <x v="1244"/>
            <x v="1255"/>
            <x v="1256"/>
            <x v="1326"/>
          </reference>
        </references>
      </pivotArea>
    </format>
    <format dxfId="175">
      <pivotArea dataOnly="0" labelOnly="1" fieldPosition="0">
        <references count="1">
          <reference field="1" count="50">
            <x v="12"/>
            <x v="17"/>
            <x v="32"/>
            <x v="48"/>
            <x v="60"/>
            <x v="66"/>
            <x v="70"/>
            <x v="82"/>
            <x v="103"/>
            <x v="147"/>
            <x v="253"/>
            <x v="297"/>
            <x v="306"/>
            <x v="353"/>
            <x v="366"/>
            <x v="457"/>
            <x v="511"/>
            <x v="558"/>
            <x v="562"/>
            <x v="593"/>
            <x v="596"/>
            <x v="636"/>
            <x v="637"/>
            <x v="639"/>
            <x v="664"/>
            <x v="681"/>
            <x v="685"/>
            <x v="686"/>
            <x v="723"/>
            <x v="740"/>
            <x v="782"/>
            <x v="784"/>
            <x v="785"/>
            <x v="792"/>
            <x v="793"/>
            <x v="830"/>
            <x v="874"/>
            <x v="890"/>
            <x v="903"/>
            <x v="914"/>
            <x v="937"/>
            <x v="958"/>
            <x v="1075"/>
            <x v="1082"/>
            <x v="1092"/>
            <x v="1184"/>
            <x v="1194"/>
            <x v="1234"/>
            <x v="1324"/>
            <x v="1327"/>
          </reference>
        </references>
      </pivotArea>
    </format>
    <format dxfId="174">
      <pivotArea dataOnly="0" labelOnly="1" fieldPosition="0">
        <references count="1">
          <reference field="1" count="3">
            <x v="19"/>
            <x v="238"/>
            <x v="387"/>
          </reference>
        </references>
      </pivotArea>
    </format>
    <format dxfId="173">
      <pivotArea dataOnly="0" labelOnly="1" grandRow="1" outline="0" fieldPosition="0"/>
    </format>
    <format dxfId="172">
      <pivotArea dataOnly="0" labelOnly="1" outline="0" axis="axisValues" fieldPosition="0"/>
    </format>
  </format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219D0A-E73A-4F79-B421-06A157E4795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Q3:AR313" firstHeaderRow="1" firstDataRow="1" firstDataCol="1"/>
  <pivotFields count="14">
    <pivotField showAll="0"/>
    <pivotField axis="axisRow" showAll="0" measureFilter="1" sortType="descending">
      <items count="1339">
        <item m="1" x="1337"/>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dataField="1"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1"/>
  </rowFields>
  <rowItems count="310">
    <i>
      <x v="923"/>
    </i>
    <i>
      <x v="917"/>
    </i>
    <i>
      <x v="465"/>
    </i>
    <i>
      <x v="3"/>
    </i>
    <i>
      <x v="5"/>
    </i>
    <i>
      <x v="1167"/>
    </i>
    <i>
      <x v="835"/>
    </i>
    <i>
      <x v="988"/>
    </i>
    <i>
      <x v="803"/>
    </i>
    <i>
      <x v="1211"/>
    </i>
    <i>
      <x v="317"/>
    </i>
    <i>
      <x v="218"/>
    </i>
    <i>
      <x v="247"/>
    </i>
    <i>
      <x v="1296"/>
    </i>
    <i>
      <x v="1003"/>
    </i>
    <i>
      <x v="985"/>
    </i>
    <i>
      <x v="1015"/>
    </i>
    <i>
      <x v="192"/>
    </i>
    <i>
      <x v="193"/>
    </i>
    <i>
      <x v="740"/>
    </i>
    <i>
      <x v="561"/>
    </i>
    <i>
      <x v="867"/>
    </i>
    <i>
      <x v="681"/>
    </i>
    <i>
      <x v="954"/>
    </i>
    <i>
      <x v="168"/>
    </i>
    <i>
      <x v="1184"/>
    </i>
    <i>
      <x v="1236"/>
    </i>
    <i>
      <x v="1162"/>
    </i>
    <i>
      <x v="53"/>
    </i>
    <i>
      <x v="900"/>
    </i>
    <i>
      <x v="992"/>
    </i>
    <i>
      <x v="518"/>
    </i>
    <i>
      <x v="925"/>
    </i>
    <i>
      <x v="566"/>
    </i>
    <i>
      <x v="448"/>
    </i>
    <i>
      <x v="799"/>
    </i>
    <i>
      <x v="1190"/>
    </i>
    <i>
      <x v="373"/>
    </i>
    <i>
      <x v="328"/>
    </i>
    <i>
      <x v="249"/>
    </i>
    <i>
      <x v="782"/>
    </i>
    <i>
      <x v="163"/>
    </i>
    <i>
      <x v="1135"/>
    </i>
    <i>
      <x v="326"/>
    </i>
    <i>
      <x v="65"/>
    </i>
    <i>
      <x v="850"/>
    </i>
    <i>
      <x v="918"/>
    </i>
    <i>
      <x v="171"/>
    </i>
    <i>
      <x v="987"/>
    </i>
    <i>
      <x v="881"/>
    </i>
    <i>
      <x v="750"/>
    </i>
    <i>
      <x v="1267"/>
    </i>
    <i>
      <x v="564"/>
    </i>
    <i>
      <x v="250"/>
    </i>
    <i>
      <x v="864"/>
    </i>
    <i>
      <x v="316"/>
    </i>
    <i>
      <x v="1064"/>
    </i>
    <i>
      <x v="1219"/>
    </i>
    <i>
      <x v="693"/>
    </i>
    <i>
      <x v="253"/>
    </i>
    <i>
      <x v="95"/>
    </i>
    <i>
      <x v="313"/>
    </i>
    <i>
      <x v="944"/>
    </i>
    <i>
      <x v="508"/>
    </i>
    <i>
      <x v="109"/>
    </i>
    <i>
      <x v="1151"/>
    </i>
    <i>
      <x v="1329"/>
    </i>
    <i>
      <x v="237"/>
    </i>
    <i>
      <x v="264"/>
    </i>
    <i>
      <x v="798"/>
    </i>
    <i>
      <x v="849"/>
    </i>
    <i>
      <x v="1300"/>
    </i>
    <i>
      <x v="739"/>
    </i>
    <i>
      <x v="664"/>
    </i>
    <i>
      <x v="772"/>
    </i>
    <i>
      <x v="395"/>
    </i>
    <i>
      <x v="199"/>
    </i>
    <i>
      <x v="396"/>
    </i>
    <i>
      <x v="1291"/>
    </i>
    <i>
      <x v="169"/>
    </i>
    <i>
      <x v="670"/>
    </i>
    <i>
      <x v="983"/>
    </i>
    <i>
      <x v="1014"/>
    </i>
    <i>
      <x v="1327"/>
    </i>
    <i>
      <x v="216"/>
    </i>
    <i>
      <x v="964"/>
    </i>
    <i>
      <x v="628"/>
    </i>
    <i>
      <x v="721"/>
    </i>
    <i>
      <x v="966"/>
    </i>
    <i>
      <x v="242"/>
    </i>
    <i>
      <x v="794"/>
    </i>
    <i>
      <x v="1150"/>
    </i>
    <i>
      <x v="1173"/>
    </i>
    <i>
      <x v="630"/>
    </i>
    <i>
      <x v="397"/>
    </i>
    <i>
      <x v="195"/>
    </i>
    <i>
      <x v="960"/>
    </i>
    <i>
      <x v="1088"/>
    </i>
    <i>
      <x v="1311"/>
    </i>
    <i>
      <x v="792"/>
    </i>
    <i>
      <x v="435"/>
    </i>
    <i>
      <x v="836"/>
    </i>
    <i>
      <x v="724"/>
    </i>
    <i>
      <x v="720"/>
    </i>
    <i>
      <x v="202"/>
    </i>
    <i>
      <x v="1319"/>
    </i>
    <i>
      <x v="827"/>
    </i>
    <i>
      <x v="1189"/>
    </i>
    <i>
      <x v="682"/>
    </i>
    <i>
      <x v="455"/>
    </i>
    <i>
      <x v="1022"/>
    </i>
    <i>
      <x v="41"/>
    </i>
    <i>
      <x v="1334"/>
    </i>
    <i>
      <x v="821"/>
    </i>
    <i>
      <x v="1054"/>
    </i>
    <i>
      <x v="1263"/>
    </i>
    <i>
      <x v="177"/>
    </i>
    <i>
      <x v="855"/>
    </i>
    <i>
      <x v="1149"/>
    </i>
    <i>
      <x v="663"/>
    </i>
    <i>
      <x v="1067"/>
    </i>
    <i>
      <x v="959"/>
    </i>
    <i>
      <x v="841"/>
    </i>
    <i>
      <x v="686"/>
    </i>
    <i>
      <x v="965"/>
    </i>
    <i>
      <x v="578"/>
    </i>
    <i>
      <x v="1117"/>
    </i>
    <i>
      <x v="281"/>
    </i>
    <i>
      <x v="426"/>
    </i>
    <i>
      <x v="737"/>
    </i>
    <i>
      <x v="943"/>
    </i>
    <i>
      <x v="719"/>
    </i>
    <i>
      <x v="181"/>
    </i>
    <i>
      <x v="697"/>
    </i>
    <i>
      <x v="986"/>
    </i>
    <i>
      <x v="783"/>
    </i>
    <i>
      <x v="671"/>
    </i>
    <i>
      <x v="1328"/>
    </i>
    <i>
      <x v="847"/>
    </i>
    <i>
      <x v="1031"/>
    </i>
    <i>
      <x v="1208"/>
    </i>
    <i>
      <x v="1045"/>
    </i>
    <i>
      <x v="240"/>
    </i>
    <i>
      <x v="56"/>
    </i>
    <i>
      <x v="725"/>
    </i>
    <i>
      <x v="690"/>
    </i>
    <i>
      <x v="844"/>
    </i>
    <i>
      <x v="1282"/>
    </i>
    <i>
      <x v="258"/>
    </i>
    <i>
      <x v="162"/>
    </i>
    <i>
      <x v="1010"/>
    </i>
    <i>
      <x v="660"/>
    </i>
    <i>
      <x v="914"/>
    </i>
    <i>
      <x v="1293"/>
    </i>
    <i>
      <x v="401"/>
    </i>
    <i>
      <x v="1195"/>
    </i>
    <i>
      <x v="622"/>
    </i>
    <i>
      <x v="296"/>
    </i>
    <i>
      <x v="298"/>
    </i>
    <i>
      <x v="297"/>
    </i>
    <i>
      <x v="1324"/>
    </i>
    <i>
      <x v="699"/>
    </i>
    <i>
      <x v="51"/>
    </i>
    <i>
      <x v="450"/>
    </i>
    <i>
      <x v="1251"/>
    </i>
    <i>
      <x v="885"/>
    </i>
    <i>
      <x v="376"/>
    </i>
    <i>
      <x v="868"/>
    </i>
    <i>
      <x v="1326"/>
    </i>
    <i>
      <x v="780"/>
    </i>
    <i>
      <x v="54"/>
    </i>
    <i>
      <x v="333"/>
    </i>
    <i>
      <x v="66"/>
    </i>
    <i>
      <x v="92"/>
    </i>
    <i>
      <x v="947"/>
    </i>
    <i>
      <x v="567"/>
    </i>
    <i>
      <x v="999"/>
    </i>
    <i>
      <x v="650"/>
    </i>
    <i>
      <x v="2"/>
    </i>
    <i>
      <x v="1321"/>
    </i>
    <i>
      <x v="366"/>
    </i>
    <i>
      <x v="707"/>
    </i>
    <i>
      <x v="1320"/>
    </i>
    <i>
      <x v="937"/>
    </i>
    <i>
      <x v="680"/>
    </i>
    <i>
      <x v="101"/>
    </i>
    <i>
      <x v="1033"/>
    </i>
    <i>
      <x v="1130"/>
    </i>
    <i>
      <x v="613"/>
    </i>
    <i>
      <x v="618"/>
    </i>
    <i>
      <x v="1323"/>
    </i>
    <i>
      <x v="942"/>
    </i>
    <i>
      <x v="118"/>
    </i>
    <i>
      <x v="1322"/>
    </i>
    <i>
      <x v="793"/>
    </i>
    <i>
      <x v="1306"/>
    </i>
    <i>
      <x v="398"/>
    </i>
    <i>
      <x v="955"/>
    </i>
    <i>
      <x v="485"/>
    </i>
    <i>
      <x v="1289"/>
    </i>
    <i>
      <x v="257"/>
    </i>
    <i>
      <x v="1298"/>
    </i>
    <i>
      <x v="788"/>
    </i>
    <i>
      <x v="563"/>
    </i>
    <i>
      <x v="766"/>
    </i>
    <i>
      <x v="315"/>
    </i>
    <i>
      <x v="802"/>
    </i>
    <i>
      <x v="1114"/>
    </i>
    <i>
      <x v="1115"/>
    </i>
    <i>
      <x v="916"/>
    </i>
    <i>
      <x v="512"/>
    </i>
    <i>
      <x v="734"/>
    </i>
    <i>
      <x v="312"/>
    </i>
    <i>
      <x v="256"/>
    </i>
    <i>
      <x v="458"/>
    </i>
    <i>
      <x v="1279"/>
    </i>
    <i>
      <x v="1307"/>
    </i>
    <i>
      <x v="445"/>
    </i>
    <i>
      <x v="431"/>
    </i>
    <i>
      <x v="263"/>
    </i>
    <i>
      <x v="688"/>
    </i>
    <i>
      <x v="449"/>
    </i>
    <i>
      <x v="649"/>
    </i>
    <i>
      <x v="1194"/>
    </i>
    <i>
      <x v="184"/>
    </i>
    <i>
      <x v="1272"/>
    </i>
    <i>
      <x v="765"/>
    </i>
    <i>
      <x v="1331"/>
    </i>
    <i>
      <x v="226"/>
    </i>
    <i>
      <x v="1269"/>
    </i>
    <i>
      <x v="736"/>
    </i>
    <i>
      <x v="571"/>
    </i>
    <i>
      <x v="7"/>
    </i>
    <i>
      <x v="936"/>
    </i>
    <i>
      <x v="1330"/>
    </i>
    <i>
      <x v="50"/>
    </i>
    <i>
      <x v="1268"/>
    </i>
    <i>
      <x v="710"/>
    </i>
    <i>
      <x v="646"/>
    </i>
    <i>
      <x v="998"/>
    </i>
    <i>
      <x v="1200"/>
    </i>
    <i>
      <x v="55"/>
    </i>
    <i>
      <x v="254"/>
    </i>
    <i>
      <x v="620"/>
    </i>
    <i>
      <x v="683"/>
    </i>
    <i>
      <x v="692"/>
    </i>
    <i>
      <x v="598"/>
    </i>
    <i>
      <x v="1084"/>
    </i>
    <i>
      <x v="103"/>
    </i>
    <i>
      <x v="843"/>
    </i>
    <i>
      <x v="1056"/>
    </i>
    <i>
      <x v="210"/>
    </i>
    <i>
      <x v="911"/>
    </i>
    <i>
      <x v="323"/>
    </i>
    <i>
      <x v="625"/>
    </i>
    <i>
      <x v="176"/>
    </i>
    <i>
      <x v="884"/>
    </i>
    <i>
      <x v="997"/>
    </i>
    <i>
      <x v="175"/>
    </i>
    <i>
      <x v="40"/>
    </i>
    <i>
      <x v="39"/>
    </i>
    <i>
      <x v="1046"/>
    </i>
    <i>
      <x v="1212"/>
    </i>
    <i>
      <x v="1292"/>
    </i>
    <i>
      <x v="1"/>
    </i>
    <i>
      <x v="321"/>
    </i>
    <i>
      <x v="898"/>
    </i>
    <i>
      <x v="1253"/>
    </i>
    <i>
      <x v="831"/>
    </i>
    <i>
      <x v="140"/>
    </i>
    <i>
      <x v="59"/>
    </i>
    <i>
      <x v="678"/>
    </i>
    <i>
      <x v="711"/>
    </i>
    <i>
      <x v="541"/>
    </i>
    <i>
      <x v="554"/>
    </i>
    <i>
      <x v="332"/>
    </i>
    <i>
      <x v="1186"/>
    </i>
    <i>
      <x v="932"/>
    </i>
    <i>
      <x v="511"/>
    </i>
    <i>
      <x v="46"/>
    </i>
    <i>
      <x v="859"/>
    </i>
    <i>
      <x v="174"/>
    </i>
    <i>
      <x v="863"/>
    </i>
    <i>
      <x v="838"/>
    </i>
    <i>
      <x v="38"/>
    </i>
    <i>
      <x v="626"/>
    </i>
    <i>
      <x v="1255"/>
    </i>
    <i>
      <x v="708"/>
    </i>
    <i>
      <x v="832"/>
    </i>
    <i>
      <x v="444"/>
    </i>
    <i>
      <x v="1336"/>
    </i>
    <i>
      <x v="1270"/>
    </i>
    <i>
      <x v="491"/>
    </i>
    <i>
      <x v="60"/>
    </i>
    <i>
      <x v="1325"/>
    </i>
    <i>
      <x v="1337"/>
    </i>
    <i>
      <x v="610"/>
    </i>
    <i>
      <x v="706"/>
    </i>
    <i>
      <x v="709"/>
    </i>
    <i>
      <x v="93"/>
    </i>
    <i>
      <x v="1058"/>
    </i>
    <i>
      <x v="194"/>
    </i>
    <i>
      <x v="655"/>
    </i>
    <i>
      <x v="624"/>
    </i>
    <i>
      <x v="111"/>
    </i>
    <i>
      <x v="565"/>
    </i>
    <i>
      <x v="718"/>
    </i>
    <i>
      <x v="1252"/>
    </i>
    <i>
      <x v="335"/>
    </i>
    <i t="grand">
      <x/>
    </i>
  </rowItems>
  <colItems count="1">
    <i/>
  </colItems>
  <dataFields count="1">
    <dataField name="Average of  rating_count " fld="9" subtotal="average" baseField="1" baseItem="1239" numFmtId="3"/>
  </dataFields>
  <formats count="14">
    <format dxfId="234">
      <pivotArea outline="0" collapsedLevelsAreSubtotals="1" fieldPosition="0"/>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1" type="button" dataOnly="0" labelOnly="1" outline="0" axis="axisRow" fieldPosition="0"/>
    </format>
    <format dxfId="229">
      <pivotArea dataOnly="0" labelOnly="1" fieldPosition="0">
        <references count="1">
          <reference field="1" count="50">
            <x v="3"/>
            <x v="5"/>
            <x v="53"/>
            <x v="65"/>
            <x v="163"/>
            <x v="168"/>
            <x v="171"/>
            <x v="192"/>
            <x v="193"/>
            <x v="218"/>
            <x v="247"/>
            <x v="249"/>
            <x v="317"/>
            <x v="326"/>
            <x v="328"/>
            <x v="373"/>
            <x v="448"/>
            <x v="465"/>
            <x v="518"/>
            <x v="561"/>
            <x v="566"/>
            <x v="681"/>
            <x v="740"/>
            <x v="782"/>
            <x v="799"/>
            <x v="803"/>
            <x v="835"/>
            <x v="850"/>
            <x v="867"/>
            <x v="881"/>
            <x v="900"/>
            <x v="917"/>
            <x v="918"/>
            <x v="923"/>
            <x v="925"/>
            <x v="954"/>
            <x v="985"/>
            <x v="987"/>
            <x v="988"/>
            <x v="992"/>
            <x v="1003"/>
            <x v="1015"/>
            <x v="1135"/>
            <x v="1162"/>
            <x v="1167"/>
            <x v="1184"/>
            <x v="1190"/>
            <x v="1211"/>
            <x v="1236"/>
            <x v="1296"/>
          </reference>
        </references>
      </pivotArea>
    </format>
    <format dxfId="228">
      <pivotArea dataOnly="0" labelOnly="1" fieldPosition="0">
        <references count="1">
          <reference field="1" count="50">
            <x v="95"/>
            <x v="109"/>
            <x v="169"/>
            <x v="195"/>
            <x v="199"/>
            <x v="216"/>
            <x v="237"/>
            <x v="242"/>
            <x v="250"/>
            <x v="253"/>
            <x v="264"/>
            <x v="313"/>
            <x v="316"/>
            <x v="395"/>
            <x v="396"/>
            <x v="397"/>
            <x v="508"/>
            <x v="564"/>
            <x v="628"/>
            <x v="630"/>
            <x v="664"/>
            <x v="670"/>
            <x v="693"/>
            <x v="721"/>
            <x v="739"/>
            <x v="750"/>
            <x v="772"/>
            <x v="792"/>
            <x v="794"/>
            <x v="798"/>
            <x v="849"/>
            <x v="864"/>
            <x v="944"/>
            <x v="960"/>
            <x v="964"/>
            <x v="966"/>
            <x v="983"/>
            <x v="1014"/>
            <x v="1064"/>
            <x v="1088"/>
            <x v="1150"/>
            <x v="1151"/>
            <x v="1173"/>
            <x v="1219"/>
            <x v="1267"/>
            <x v="1291"/>
            <x v="1300"/>
            <x v="1311"/>
            <x v="1327"/>
            <x v="1329"/>
          </reference>
        </references>
      </pivotArea>
    </format>
    <format dxfId="227">
      <pivotArea dataOnly="0" labelOnly="1" fieldPosition="0">
        <references count="1">
          <reference field="1" count="50">
            <x v="41"/>
            <x v="56"/>
            <x v="162"/>
            <x v="177"/>
            <x v="181"/>
            <x v="202"/>
            <x v="240"/>
            <x v="258"/>
            <x v="281"/>
            <x v="426"/>
            <x v="435"/>
            <x v="455"/>
            <x v="578"/>
            <x v="663"/>
            <x v="671"/>
            <x v="682"/>
            <x v="686"/>
            <x v="690"/>
            <x v="697"/>
            <x v="719"/>
            <x v="720"/>
            <x v="724"/>
            <x v="725"/>
            <x v="737"/>
            <x v="783"/>
            <x v="821"/>
            <x v="827"/>
            <x v="836"/>
            <x v="841"/>
            <x v="844"/>
            <x v="847"/>
            <x v="855"/>
            <x v="943"/>
            <x v="959"/>
            <x v="965"/>
            <x v="986"/>
            <x v="1022"/>
            <x v="1031"/>
            <x v="1045"/>
            <x v="1054"/>
            <x v="1067"/>
            <x v="1117"/>
            <x v="1149"/>
            <x v="1189"/>
            <x v="1208"/>
            <x v="1263"/>
            <x v="1282"/>
            <x v="1319"/>
            <x v="1328"/>
            <x v="1334"/>
          </reference>
        </references>
      </pivotArea>
    </format>
    <format dxfId="226">
      <pivotArea dataOnly="0" labelOnly="1" fieldPosition="0">
        <references count="1">
          <reference field="1" count="50">
            <x v="2"/>
            <x v="51"/>
            <x v="54"/>
            <x v="66"/>
            <x v="92"/>
            <x v="101"/>
            <x v="118"/>
            <x v="296"/>
            <x v="297"/>
            <x v="298"/>
            <x v="333"/>
            <x v="366"/>
            <x v="376"/>
            <x v="398"/>
            <x v="401"/>
            <x v="450"/>
            <x v="485"/>
            <x v="567"/>
            <x v="613"/>
            <x v="618"/>
            <x v="622"/>
            <x v="650"/>
            <x v="660"/>
            <x v="680"/>
            <x v="699"/>
            <x v="707"/>
            <x v="780"/>
            <x v="793"/>
            <x v="868"/>
            <x v="885"/>
            <x v="914"/>
            <x v="937"/>
            <x v="942"/>
            <x v="947"/>
            <x v="955"/>
            <x v="999"/>
            <x v="1010"/>
            <x v="1033"/>
            <x v="1130"/>
            <x v="1195"/>
            <x v="1251"/>
            <x v="1289"/>
            <x v="1293"/>
            <x v="1306"/>
            <x v="1320"/>
            <x v="1321"/>
            <x v="1322"/>
            <x v="1323"/>
            <x v="1324"/>
            <x v="1326"/>
          </reference>
        </references>
      </pivotArea>
    </format>
    <format dxfId="225">
      <pivotArea dataOnly="0" labelOnly="1" fieldPosition="0">
        <references count="1">
          <reference field="1" count="50">
            <x v="7"/>
            <x v="50"/>
            <x v="55"/>
            <x v="103"/>
            <x v="184"/>
            <x v="226"/>
            <x v="254"/>
            <x v="256"/>
            <x v="257"/>
            <x v="263"/>
            <x v="312"/>
            <x v="315"/>
            <x v="431"/>
            <x v="445"/>
            <x v="449"/>
            <x v="458"/>
            <x v="512"/>
            <x v="563"/>
            <x v="571"/>
            <x v="598"/>
            <x v="620"/>
            <x v="646"/>
            <x v="649"/>
            <x v="683"/>
            <x v="688"/>
            <x v="692"/>
            <x v="710"/>
            <x v="734"/>
            <x v="736"/>
            <x v="765"/>
            <x v="766"/>
            <x v="788"/>
            <x v="802"/>
            <x v="843"/>
            <x v="916"/>
            <x v="936"/>
            <x v="998"/>
            <x v="1084"/>
            <x v="1114"/>
            <x v="1115"/>
            <x v="1194"/>
            <x v="1200"/>
            <x v="1268"/>
            <x v="1269"/>
            <x v="1272"/>
            <x v="1279"/>
            <x v="1298"/>
            <x v="1307"/>
            <x v="1330"/>
            <x v="1331"/>
          </reference>
        </references>
      </pivotArea>
    </format>
    <format dxfId="224">
      <pivotArea dataOnly="0" labelOnly="1" fieldPosition="0">
        <references count="1">
          <reference field="1" count="50">
            <x v="1"/>
            <x v="38"/>
            <x v="39"/>
            <x v="40"/>
            <x v="46"/>
            <x v="59"/>
            <x v="60"/>
            <x v="93"/>
            <x v="140"/>
            <x v="174"/>
            <x v="175"/>
            <x v="176"/>
            <x v="210"/>
            <x v="321"/>
            <x v="323"/>
            <x v="332"/>
            <x v="444"/>
            <x v="491"/>
            <x v="511"/>
            <x v="541"/>
            <x v="554"/>
            <x v="610"/>
            <x v="625"/>
            <x v="626"/>
            <x v="678"/>
            <x v="706"/>
            <x v="708"/>
            <x v="709"/>
            <x v="711"/>
            <x v="831"/>
            <x v="832"/>
            <x v="838"/>
            <x v="859"/>
            <x v="863"/>
            <x v="884"/>
            <x v="898"/>
            <x v="911"/>
            <x v="932"/>
            <x v="997"/>
            <x v="1046"/>
            <x v="1056"/>
            <x v="1186"/>
            <x v="1212"/>
            <x v="1253"/>
            <x v="1255"/>
            <x v="1270"/>
            <x v="1292"/>
            <x v="1325"/>
            <x v="1336"/>
            <x v="1337"/>
          </reference>
        </references>
      </pivotArea>
    </format>
    <format dxfId="223">
      <pivotArea dataOnly="0" labelOnly="1" fieldPosition="0">
        <references count="1">
          <reference field="1" count="9">
            <x v="111"/>
            <x v="194"/>
            <x v="335"/>
            <x v="565"/>
            <x v="624"/>
            <x v="655"/>
            <x v="718"/>
            <x v="1058"/>
            <x v="1252"/>
          </reference>
        </references>
      </pivotArea>
    </format>
    <format dxfId="222">
      <pivotArea dataOnly="0" labelOnly="1" grandRow="1" outline="0" fieldPosition="0"/>
    </format>
    <format dxfId="221">
      <pivotArea dataOnly="0" labelOnly="1" outline="0" axis="axisValues" fieldPosition="0"/>
    </format>
  </format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DEABE1-1783-4B58-BD7B-264FBB9F8D3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N3:P215" firstHeaderRow="0"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dataField="1" showAll="0"/>
    <pivotField dataField="1"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2" baseItem="5"/>
    <dataField name="Average of actual_price" fld="4" subtotal="average" baseField="2" baseItem="5"/>
  </dataFields>
  <formats count="29">
    <format dxfId="263">
      <pivotArea outline="0" collapsedLevelsAreSubtotals="1" fieldPosition="0"/>
    </format>
    <format dxfId="262">
      <pivotArea dataOnly="0" labelOnly="1" outline="0" axis="axisValues" fieldPosition="0"/>
    </format>
    <format dxfId="261">
      <pivotArea field="2" type="button" dataOnly="0" labelOnly="1" outline="0" axis="axisRow" fieldPosition="0"/>
    </format>
    <format dxfId="26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9">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8">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7">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6">
      <pivotArea dataOnly="0" labelOnly="1" fieldPosition="0">
        <references count="1">
          <reference field="2" count="11">
            <x v="200"/>
            <x v="201"/>
            <x v="202"/>
            <x v="203"/>
            <x v="204"/>
            <x v="205"/>
            <x v="206"/>
            <x v="207"/>
            <x v="208"/>
            <x v="209"/>
            <x v="210"/>
          </reference>
        </references>
      </pivotArea>
    </format>
    <format dxfId="255">
      <pivotArea dataOnly="0" labelOnly="1" grandRow="1" outline="0" fieldPosition="0"/>
    </format>
    <format dxfId="254">
      <pivotArea type="all" dataOnly="0" outline="0" fieldPosition="0"/>
    </format>
    <format dxfId="253">
      <pivotArea outline="0" collapsedLevelsAreSubtotals="1" fieldPosition="0"/>
    </format>
    <format dxfId="252">
      <pivotArea field="2" type="button" dataOnly="0" labelOnly="1" outline="0" axis="axisRow" fieldPosition="0"/>
    </format>
    <format dxfId="25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7">
      <pivotArea dataOnly="0" labelOnly="1" fieldPosition="0">
        <references count="1">
          <reference field="2" count="11">
            <x v="200"/>
            <x v="201"/>
            <x v="202"/>
            <x v="203"/>
            <x v="204"/>
            <x v="205"/>
            <x v="206"/>
            <x v="207"/>
            <x v="208"/>
            <x v="209"/>
            <x v="210"/>
          </reference>
        </references>
      </pivotArea>
    </format>
    <format dxfId="246">
      <pivotArea dataOnly="0" labelOnly="1" grandRow="1" outline="0" fieldPosition="0"/>
    </format>
    <format dxfId="245">
      <pivotArea dataOnly="0" labelOnly="1" outline="0" fieldPosition="0">
        <references count="1">
          <reference field="4294967294" count="2">
            <x v="0"/>
            <x v="1"/>
          </reference>
        </references>
      </pivotArea>
    </format>
    <format dxfId="244">
      <pivotArea type="all" dataOnly="0" outline="0" fieldPosition="0"/>
    </format>
    <format dxfId="243">
      <pivotArea outline="0" collapsedLevelsAreSubtotals="1" fieldPosition="0"/>
    </format>
    <format dxfId="242">
      <pivotArea field="2" type="button" dataOnly="0" labelOnly="1" outline="0" axis="axisRow" fieldPosition="0"/>
    </format>
    <format dxfId="24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7">
      <pivotArea dataOnly="0" labelOnly="1" fieldPosition="0">
        <references count="1">
          <reference field="2" count="11">
            <x v="200"/>
            <x v="201"/>
            <x v="202"/>
            <x v="203"/>
            <x v="204"/>
            <x v="205"/>
            <x v="206"/>
            <x v="207"/>
            <x v="208"/>
            <x v="209"/>
            <x v="210"/>
          </reference>
        </references>
      </pivotArea>
    </format>
    <format dxfId="236">
      <pivotArea dataOnly="0" labelOnly="1" grandRow="1" outline="0" fieldPosition="0"/>
    </format>
    <format dxfId="23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4BE3B9-F9E6-4B03-A130-4E2C0761A63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X3:Y1341" firstHeaderRow="1" firstDataRow="1" firstDataCol="1"/>
  <pivotFields count="14">
    <pivotField showAll="0" measureFilter="1"/>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dataField="1"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1"/>
  </rowFields>
  <rowItems count="1338">
    <i>
      <x v="1143"/>
    </i>
    <i>
      <x v="1002"/>
    </i>
    <i>
      <x v="82"/>
    </i>
    <i>
      <x v="1141"/>
    </i>
    <i>
      <x v="826"/>
    </i>
    <i>
      <x v="567"/>
    </i>
    <i>
      <x v="1106"/>
    </i>
    <i>
      <x v="1096"/>
    </i>
    <i>
      <x v="1336"/>
    </i>
    <i>
      <x v="767"/>
    </i>
    <i>
      <x v="425"/>
    </i>
    <i>
      <x v="289"/>
    </i>
    <i>
      <x v="1294"/>
    </i>
    <i>
      <x v="1234"/>
    </i>
    <i>
      <x v="1130"/>
    </i>
    <i>
      <x v="1105"/>
    </i>
    <i>
      <x v="1271"/>
    </i>
    <i>
      <x v="1107"/>
    </i>
    <i>
      <x v="1129"/>
    </i>
    <i>
      <x v="727"/>
    </i>
    <i>
      <x v="975"/>
    </i>
    <i>
      <x v="688"/>
    </i>
    <i>
      <x v="696"/>
    </i>
    <i>
      <x v="702"/>
    </i>
    <i>
      <x v="706"/>
    </i>
    <i>
      <x v="542"/>
    </i>
    <i>
      <x v="2"/>
    </i>
    <i>
      <x v="143"/>
    </i>
    <i>
      <x v="1135"/>
    </i>
    <i>
      <x v="1076"/>
    </i>
    <i>
      <x v="1192"/>
    </i>
    <i>
      <x v="1059"/>
    </i>
    <i>
      <x v="1077"/>
    </i>
    <i>
      <x v="1128"/>
    </i>
    <i>
      <x v="1191"/>
    </i>
    <i>
      <x v="1060"/>
    </i>
    <i>
      <x v="1201"/>
    </i>
    <i>
      <x v="1075"/>
    </i>
    <i>
      <x v="1244"/>
    </i>
    <i>
      <x v="1131"/>
    </i>
    <i>
      <x v="1017"/>
    </i>
    <i>
      <x v="1132"/>
    </i>
    <i>
      <x v="1134"/>
    </i>
    <i>
      <x v="971"/>
    </i>
    <i>
      <x v="698"/>
    </i>
    <i>
      <x v="825"/>
    </i>
    <i>
      <x v="701"/>
    </i>
    <i>
      <x v="850"/>
    </i>
    <i>
      <x v="695"/>
    </i>
    <i>
      <x v="720"/>
    </i>
    <i>
      <x v="796"/>
    </i>
    <i>
      <x v="1001"/>
    </i>
    <i>
      <x v="565"/>
    </i>
    <i>
      <x v="460"/>
    </i>
    <i>
      <x v="453"/>
    </i>
    <i>
      <x v="357"/>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1"/>
    </i>
    <i>
      <x v="1275"/>
    </i>
    <i>
      <x v="1230"/>
    </i>
    <i>
      <x v="1067"/>
    </i>
    <i>
      <x v="1179"/>
    </i>
    <i>
      <x v="1068"/>
    </i>
    <i>
      <x v="1054"/>
    </i>
    <i>
      <x v="1069"/>
    </i>
    <i>
      <x v="1057"/>
    </i>
    <i>
      <x v="1070"/>
    </i>
    <i>
      <x v="1295"/>
    </i>
    <i>
      <x v="1071"/>
    </i>
    <i>
      <x v="1180"/>
    </i>
    <i>
      <x v="1072"/>
    </i>
    <i>
      <x v="1184"/>
    </i>
    <i>
      <x v="1091"/>
    </i>
    <i>
      <x v="1207"/>
    </i>
    <i>
      <x v="1032"/>
    </i>
    <i>
      <x v="1243"/>
    </i>
    <i>
      <x v="1133"/>
    </i>
    <i>
      <x v="1274"/>
    </i>
    <i>
      <x v="1166"/>
    </i>
    <i>
      <x v="1276"/>
    </i>
    <i>
      <x v="1173"/>
    </i>
    <i>
      <x v="1321"/>
    </i>
    <i>
      <x v="1178"/>
    </i>
    <i>
      <x v="1335"/>
    </i>
    <i>
      <x v="941"/>
    </i>
    <i>
      <x v="863"/>
    </i>
    <i>
      <x v="856"/>
    </i>
    <i>
      <x v="721"/>
    </i>
    <i>
      <x v="871"/>
    </i>
    <i>
      <x v="693"/>
    </i>
    <i>
      <x v="700"/>
    </i>
    <i>
      <x v="746"/>
    </i>
    <i>
      <x v="862"/>
    </i>
    <i>
      <x v="674"/>
    </i>
    <i>
      <x v="867"/>
    </i>
    <i>
      <x v="836"/>
    </i>
    <i>
      <x v="893"/>
    </i>
    <i>
      <x v="848"/>
    </i>
    <i>
      <x v="959"/>
    </i>
    <i>
      <x v="699"/>
    </i>
    <i>
      <x v="851"/>
    </i>
    <i>
      <x v="835"/>
    </i>
    <i>
      <x v="487"/>
    </i>
    <i>
      <x v="562"/>
    </i>
    <i>
      <x v="517"/>
    </i>
    <i>
      <x v="359"/>
    </i>
    <i>
      <x v="633"/>
    </i>
    <i>
      <x v="406"/>
    </i>
    <i>
      <x v="663"/>
    </i>
    <i>
      <x v="361"/>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030"/>
    </i>
    <i>
      <x v="1259"/>
    </i>
    <i>
      <x v="1237"/>
    </i>
    <i>
      <x v="1031"/>
    </i>
    <i>
      <x v="1111"/>
    </i>
    <i>
      <x v="1062"/>
    </i>
    <i>
      <x v="1222"/>
    </i>
    <i>
      <x v="1033"/>
    </i>
    <i>
      <x v="1029"/>
    </i>
    <i>
      <x v="1034"/>
    </i>
    <i>
      <x v="1265"/>
    </i>
    <i>
      <x v="1063"/>
    </i>
    <i>
      <x v="1118"/>
    </i>
    <i>
      <x v="1332"/>
    </i>
    <i>
      <x v="1093"/>
    </i>
    <i>
      <x v="1036"/>
    </i>
    <i>
      <x v="1231"/>
    </i>
    <i>
      <x v="1140"/>
    </i>
    <i>
      <x v="1242"/>
    </i>
    <i>
      <x v="1144"/>
    </i>
    <i>
      <x v="1257"/>
    </i>
    <i>
      <x v="1145"/>
    </i>
    <i>
      <x v="1262"/>
    </i>
    <i>
      <x v="1146"/>
    </i>
    <i>
      <x v="1058"/>
    </i>
    <i>
      <x v="1147"/>
    </i>
    <i>
      <x v="1285"/>
    </i>
    <i>
      <x v="1148"/>
    </i>
    <i>
      <x v="1123"/>
    </i>
    <i>
      <x v="1151"/>
    </i>
    <i>
      <x v="1061"/>
    </i>
    <i>
      <x v="1152"/>
    </i>
    <i>
      <x v="1217"/>
    </i>
    <i>
      <x v="1334"/>
    </i>
    <i>
      <x v="1006"/>
    </i>
    <i>
      <x v="1012"/>
    </i>
    <i>
      <x v="1056"/>
    </i>
    <i>
      <x v="1064"/>
    </i>
    <i>
      <x v="1238"/>
    </i>
    <i>
      <x v="1168"/>
    </i>
    <i>
      <x v="1028"/>
    </i>
    <i>
      <x v="1065"/>
    </i>
    <i>
      <x v="1254"/>
    </i>
    <i>
      <x v="1177"/>
    </i>
    <i>
      <x v="1258"/>
    </i>
    <i>
      <x v="1066"/>
    </i>
    <i>
      <x v="1261"/>
    </i>
    <i>
      <x v="1073"/>
    </i>
    <i>
      <x v="1264"/>
    </i>
    <i>
      <x v="1019"/>
    </i>
    <i>
      <x v="1266"/>
    </i>
    <i>
      <x v="1021"/>
    </i>
    <i>
      <x v="1108"/>
    </i>
    <i>
      <x v="1182"/>
    </i>
    <i>
      <x v="1115"/>
    </i>
    <i>
      <x v="1027"/>
    </i>
    <i>
      <x v="1014"/>
    </i>
    <i>
      <x v="1186"/>
    </i>
    <i>
      <x v="1320"/>
    </i>
    <i>
      <x v="1037"/>
    </i>
    <i>
      <x v="1330"/>
    </i>
    <i>
      <x v="1053"/>
    </i>
    <i>
      <x v="1193"/>
    </i>
    <i>
      <x v="1154"/>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6"/>
    </i>
    <i>
      <x v="516"/>
    </i>
    <i>
      <x v="480"/>
    </i>
    <i>
      <x v="409"/>
    </i>
    <i>
      <x v="362"/>
    </i>
    <i>
      <x v="518"/>
    </i>
    <i>
      <x v="374"/>
    </i>
    <i>
      <x v="519"/>
    </i>
    <i>
      <x v="475"/>
    </i>
    <i>
      <x v="526"/>
    </i>
    <i>
      <x v="585"/>
    </i>
    <i>
      <x v="456"/>
    </i>
    <i>
      <x v="589"/>
    </i>
    <i>
      <x v="539"/>
    </i>
    <i>
      <x v="621"/>
    </i>
    <i>
      <x v="347"/>
    </i>
    <i>
      <x v="628"/>
    </i>
    <i>
      <x v="355"/>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8"/>
    </i>
    <i>
      <x v="1092"/>
    </i>
    <i>
      <x v="1260"/>
    </i>
    <i>
      <x v="1010"/>
    </i>
    <i>
      <x v="1039"/>
    </i>
    <i>
      <x v="1171"/>
    </i>
    <i>
      <x v="1252"/>
    </i>
    <i>
      <x v="1172"/>
    </i>
    <i>
      <x v="1150"/>
    </i>
    <i>
      <x v="1041"/>
    </i>
    <i>
      <x v="1315"/>
    </i>
    <i>
      <x v="1110"/>
    </i>
    <i>
      <x v="1246"/>
    </i>
    <i>
      <x v="1183"/>
    </i>
    <i>
      <x v="1250"/>
    </i>
    <i>
      <x v="1185"/>
    </i>
    <i>
      <x v="1055"/>
    </i>
    <i>
      <x v="1116"/>
    </i>
    <i>
      <x v="1263"/>
    </i>
    <i>
      <x v="1187"/>
    </i>
    <i>
      <x v="1272"/>
    </i>
    <i>
      <x v="1188"/>
    </i>
    <i>
      <x v="1158"/>
    </i>
    <i>
      <x v="1189"/>
    </i>
    <i>
      <x v="1163"/>
    </i>
    <i>
      <x v="1190"/>
    </i>
    <i>
      <x v="1024"/>
    </i>
    <i>
      <x v="1117"/>
    </i>
    <i>
      <x v="1247"/>
    </i>
    <i>
      <x v="1119"/>
    </i>
    <i>
      <x v="1249"/>
    </i>
    <i>
      <x v="1194"/>
    </i>
    <i>
      <x v="1251"/>
    </i>
    <i>
      <x v="1195"/>
    </i>
    <i>
      <x v="1253"/>
    </i>
    <i>
      <x v="1197"/>
    </i>
    <i>
      <x v="1035"/>
    </i>
    <i>
      <x v="1121"/>
    </i>
    <i>
      <x v="1080"/>
    </i>
    <i>
      <x v="1202"/>
    </i>
    <i>
      <x v="1081"/>
    </i>
    <i>
      <x v="1215"/>
    </i>
    <i>
      <x v="1269"/>
    </i>
    <i>
      <x v="1218"/>
    </i>
    <i>
      <x v="1020"/>
    </i>
    <i>
      <x v="1227"/>
    </i>
    <i>
      <x v="1157"/>
    </i>
    <i>
      <x v="1232"/>
    </i>
    <i>
      <x v="1159"/>
    </i>
    <i>
      <x v="1233"/>
    </i>
    <i>
      <x v="1161"/>
    </i>
    <i>
      <x v="1239"/>
    </i>
    <i>
      <x v="1327"/>
    </i>
    <i>
      <x v="1040"/>
    </i>
    <i>
      <x v="1052"/>
    </i>
    <i>
      <x v="1240"/>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2"/>
    </i>
    <i>
      <x v="433"/>
    </i>
    <i>
      <x v="385"/>
    </i>
    <i>
      <x v="654"/>
    </i>
    <i>
      <x v="457"/>
    </i>
    <i>
      <x v="429"/>
    </i>
    <i>
      <x v="386"/>
    </i>
    <i>
      <x v="626"/>
    </i>
    <i>
      <x v="390"/>
    </i>
    <i>
      <x v="651"/>
    </i>
    <i>
      <x v="465"/>
    </i>
    <i>
      <x v="553"/>
    </i>
    <i>
      <x v="473"/>
    </i>
    <i>
      <x v="358"/>
    </i>
    <i>
      <x v="476"/>
    </i>
    <i>
      <x v="431"/>
    </i>
    <i>
      <x v="365"/>
    </i>
    <i>
      <x v="608"/>
    </i>
    <i>
      <x v="483"/>
    </i>
    <i>
      <x v="634"/>
    </i>
    <i>
      <x v="484"/>
    </i>
    <i>
      <x v="535"/>
    </i>
    <i>
      <x v="485"/>
    </i>
    <i>
      <x v="652"/>
    </i>
    <i>
      <x v="488"/>
    </i>
    <i>
      <x v="551"/>
    </i>
    <i>
      <x v="492"/>
    </i>
    <i>
      <x v="560"/>
    </i>
    <i>
      <x v="496"/>
    </i>
    <i>
      <x v="378"/>
    </i>
    <i>
      <x v="512"/>
    </i>
    <i>
      <x v="428"/>
    </i>
    <i>
      <x v="521"/>
    </i>
    <i>
      <x v="430"/>
    </i>
    <i>
      <x v="522"/>
    </i>
    <i>
      <x v="432"/>
    </i>
    <i>
      <x v="354"/>
    </i>
    <i>
      <x v="602"/>
    </i>
    <i>
      <x v="527"/>
    </i>
    <i>
      <x v="435"/>
    </i>
    <i>
      <x v="528"/>
    </i>
    <i>
      <x v="632"/>
    </i>
    <i>
      <x v="416"/>
    </i>
    <i>
      <x v="635"/>
    </i>
    <i>
      <x v="530"/>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044"/>
    </i>
    <i>
      <x v="1280"/>
    </i>
    <i>
      <x v="1216"/>
    </i>
    <i>
      <x v="1099"/>
    </i>
    <i>
      <x v="1013"/>
    </i>
    <i>
      <x v="1221"/>
    </i>
    <i>
      <x v="1114"/>
    </i>
    <i>
      <x v="1124"/>
    </i>
    <i>
      <x v="1042"/>
    </i>
    <i>
      <x v="1046"/>
    </i>
    <i>
      <x v="1286"/>
    </i>
    <i>
      <x v="1255"/>
    </i>
    <i>
      <x v="1299"/>
    </i>
    <i>
      <x v="1256"/>
    </i>
    <i>
      <x v="1212"/>
    </i>
    <i>
      <x v="1229"/>
    </i>
    <i>
      <x v="1164"/>
    </i>
    <i>
      <x v="1011"/>
    </i>
    <i>
      <x v="1047"/>
    </i>
    <i>
      <x v="1078"/>
    </i>
    <i>
      <x v="1043"/>
    </i>
    <i>
      <x v="1125"/>
    </i>
    <i>
      <x v="1169"/>
    </i>
    <i>
      <x v="1079"/>
    </i>
    <i>
      <x v="1293"/>
    </i>
    <i>
      <x v="1126"/>
    </i>
    <i>
      <x v="1160"/>
    </i>
    <i>
      <x v="1045"/>
    </i>
    <i>
      <x v="1314"/>
    </i>
    <i>
      <x v="1007"/>
    </i>
    <i>
      <x v="1122"/>
    </i>
    <i>
      <x v="1082"/>
    </i>
    <i>
      <x v="1324"/>
    </i>
    <i>
      <x v="1048"/>
    </i>
    <i>
      <x v="1328"/>
    </i>
    <i>
      <x v="1236"/>
    </i>
    <i>
      <x v="1331"/>
    </i>
    <i>
      <x v="1086"/>
    </i>
    <i>
      <x v="1333"/>
    </i>
    <i>
      <x v="1049"/>
    </i>
    <i>
      <x v="1050"/>
    </i>
    <i>
      <x v="1167"/>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1"/>
    </i>
    <i>
      <x v="629"/>
    </i>
    <i>
      <x v="611"/>
    </i>
    <i>
      <x v="536"/>
    </i>
    <i>
      <x v="466"/>
    </i>
    <i>
      <x v="540"/>
    </i>
    <i>
      <x v="462"/>
    </i>
    <i>
      <x v="490"/>
    </i>
    <i>
      <x v="450"/>
    </i>
    <i>
      <x v="470"/>
    </i>
    <i>
      <x v="400"/>
    </i>
    <i>
      <x v="493"/>
    </i>
    <i>
      <x v="524"/>
    </i>
    <i>
      <x v="661"/>
    </i>
    <i>
      <x v="366"/>
    </i>
    <i>
      <x v="550"/>
    </i>
    <i>
      <x v="607"/>
    </i>
    <i>
      <x v="387"/>
    </i>
    <i>
      <x v="616"/>
    </i>
    <i>
      <x v="498"/>
    </i>
    <i>
      <x v="625"/>
    </i>
    <i>
      <x v="559"/>
    </i>
    <i>
      <x v="531"/>
    </i>
    <i>
      <x v="501"/>
    </i>
    <i>
      <x v="337"/>
    </i>
    <i>
      <x v="503"/>
    </i>
    <i>
      <x v="478"/>
    </i>
    <i>
      <x v="563"/>
    </i>
    <i>
      <x v="590"/>
    </i>
    <i>
      <x v="564"/>
    </i>
    <i>
      <x v="592"/>
    </i>
    <i>
      <x v="504"/>
    </i>
    <i>
      <x v="598"/>
    </i>
    <i>
      <x v="566"/>
    </i>
    <i>
      <x v="605"/>
    </i>
    <i>
      <x v="340"/>
    </i>
    <i>
      <x v="464"/>
    </i>
    <i>
      <x v="427"/>
    </i>
    <i>
      <x v="615"/>
    </i>
    <i>
      <x v="363"/>
    </i>
    <i>
      <x v="336"/>
    </i>
    <i>
      <x v="578"/>
    </i>
    <i>
      <x v="623"/>
    </i>
    <i>
      <x v="579"/>
    </i>
    <i>
      <x v="367"/>
    </i>
    <i>
      <x v="580"/>
    </i>
    <i>
      <x v="630"/>
    </i>
    <i>
      <x v="581"/>
    </i>
    <i>
      <x v="360"/>
    </i>
    <i>
      <x v="582"/>
    </i>
    <i>
      <x v="534"/>
    </i>
    <i>
      <x v="583"/>
    </i>
    <i>
      <x v="643"/>
    </i>
    <i>
      <x v="341"/>
    </i>
    <i>
      <x v="461"/>
    </i>
    <i>
      <x v="653"/>
    </i>
    <i>
      <x v="373"/>
    </i>
    <i>
      <x v="655"/>
    </i>
    <i>
      <x v="546"/>
    </i>
    <i>
      <x v="342"/>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038"/>
    </i>
    <i>
      <x v="1289"/>
    </i>
    <i>
      <x v="1136"/>
    </i>
    <i>
      <x v="1100"/>
    </i>
    <i>
      <x v="1008"/>
    </i>
    <i>
      <x v="1245"/>
    </i>
    <i>
      <x v="1149"/>
    </i>
    <i>
      <x v="1103"/>
    </i>
    <i>
      <x v="1120"/>
    </i>
    <i>
      <x v="1104"/>
    </i>
    <i>
      <x v="1292"/>
    </i>
    <i>
      <x v="1018"/>
    </i>
    <i>
      <x v="1009"/>
    </i>
    <i>
      <x v="1085"/>
    </i>
    <i>
      <x v="1095"/>
    </i>
    <i>
      <x v="1200"/>
    </i>
    <i>
      <x v="1214"/>
    </i>
    <i>
      <x v="1203"/>
    </i>
    <i>
      <x v="1278"/>
    </i>
    <i>
      <x v="1204"/>
    </i>
    <i>
      <x v="1241"/>
    </i>
    <i>
      <x v="1206"/>
    </i>
    <i>
      <x v="1291"/>
    </i>
    <i>
      <x v="1089"/>
    </i>
    <i>
      <x v="1224"/>
    </i>
    <i>
      <x v="1208"/>
    </i>
    <i>
      <x v="1302"/>
    </i>
    <i>
      <x v="1209"/>
    </i>
    <i>
      <x v="1317"/>
    </i>
    <i>
      <x v="1210"/>
    </i>
    <i>
      <x v="1325"/>
    </i>
    <i>
      <x v="1211"/>
    </i>
    <i>
      <x v="1235"/>
    </i>
    <i>
      <x v="1026"/>
    </i>
    <i>
      <x v="1268"/>
    </i>
    <i>
      <x v="1023"/>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45"/>
    </i>
    <i>
      <x v="408"/>
    </i>
    <i>
      <x v="642"/>
    </i>
    <i>
      <x v="537"/>
    </i>
    <i>
      <x v="576"/>
    </i>
    <i>
      <x v="588"/>
    </i>
    <i>
      <x v="448"/>
    </i>
    <i>
      <x v="508"/>
    </i>
    <i>
      <x v="640"/>
    </i>
    <i>
      <x v="509"/>
    </i>
    <i>
      <x v="440"/>
    </i>
    <i>
      <x v="491"/>
    </i>
    <i>
      <x v="442"/>
    </i>
    <i>
      <x v="597"/>
    </i>
    <i>
      <x v="335"/>
    </i>
    <i>
      <x v="421"/>
    </i>
    <i>
      <x v="447"/>
    </i>
    <i>
      <x v="599"/>
    </i>
    <i>
      <x v="494"/>
    </i>
    <i>
      <x v="513"/>
    </i>
    <i>
      <x v="570"/>
    </i>
    <i>
      <x v="352"/>
    </i>
    <i>
      <x v="641"/>
    </i>
    <i>
      <x v="338"/>
    </i>
    <i>
      <x v="500"/>
    </i>
    <i>
      <x v="609"/>
    </i>
    <i>
      <x v="646"/>
    </i>
    <i>
      <x v="610"/>
    </i>
    <i>
      <x v="648"/>
    </i>
    <i>
      <x v="412"/>
    </i>
    <i>
      <x v="575"/>
    </i>
    <i>
      <x v="413"/>
    </i>
    <i>
      <x v="577"/>
    </i>
    <i>
      <x v="344"/>
    </i>
    <i>
      <x v="443"/>
    </i>
    <i>
      <x v="520"/>
    </i>
    <i>
      <x v="446"/>
    </i>
    <i>
      <x v="402"/>
    </i>
    <i>
      <x v="666"/>
    </i>
    <i>
      <x v="627"/>
    </i>
    <i>
      <x v="436"/>
    </i>
    <i>
      <x v="3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094"/>
    </i>
    <i>
      <x v="1313"/>
    </i>
    <i>
      <x v="1213"/>
    </i>
    <i>
      <x v="1102"/>
    </i>
    <i>
      <x v="1112"/>
    </i>
    <i>
      <x v="1175"/>
    </i>
    <i>
      <x v="1138"/>
    </i>
    <i>
      <x v="1176"/>
    </i>
    <i>
      <x v="1310"/>
    </i>
    <i>
      <x v="1196"/>
    </i>
    <i>
      <x v="1142"/>
    </i>
    <i>
      <x v="1297"/>
    </i>
    <i>
      <x v="1022"/>
    </i>
    <i>
      <x v="1298"/>
    </i>
    <i>
      <x v="1101"/>
    </i>
    <i>
      <x v="1228"/>
    </i>
    <i>
      <x v="1051"/>
    </i>
    <i>
      <x v="1300"/>
    </i>
    <i>
      <x v="1305"/>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64"/>
    </i>
    <i>
      <x v="538"/>
    </i>
    <i>
      <x v="471"/>
    </i>
    <i>
      <x v="554"/>
    </i>
    <i>
      <x v="392"/>
    </i>
    <i>
      <x v="556"/>
    </i>
    <i>
      <x v="569"/>
    </i>
    <i>
      <x v="449"/>
    </i>
    <i>
      <x v="507"/>
    </i>
    <i>
      <x v="645"/>
    </i>
    <i>
      <x v="606"/>
    </i>
    <i>
      <x v="417"/>
    </i>
    <i>
      <x v="404"/>
    </i>
    <i>
      <x v="510"/>
    </i>
    <i>
      <x v="444"/>
    </i>
    <i>
      <x v="600"/>
    </i>
    <i>
      <x v="343"/>
    </i>
    <i>
      <x v="398"/>
    </i>
    <i>
      <x v="594"/>
    </i>
    <i>
      <x v="603"/>
    </i>
    <i>
      <x v="452"/>
    </i>
    <i>
      <x v="604"/>
    </i>
    <i>
      <x v="593"/>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199"/>
    </i>
    <i>
      <x v="1109"/>
    </i>
    <i>
      <x v="1323"/>
    </i>
    <i>
      <x v="1283"/>
    </i>
    <i>
      <x v="1084"/>
    </i>
    <i>
      <x v="1267"/>
    </i>
    <i>
      <x v="1097"/>
    </i>
    <i>
      <x v="1220"/>
    </i>
    <i>
      <x v="1290"/>
    </i>
    <i>
      <x v="1205"/>
    </i>
    <i>
      <x v="1326"/>
    </i>
    <i>
      <x v="1281"/>
    </i>
    <i>
      <x v="1113"/>
    </i>
    <i>
      <x v="1319"/>
    </i>
    <i>
      <x v="1198"/>
    </i>
    <i>
      <x v="1025"/>
    </i>
    <i>
      <x v="1308"/>
    </i>
    <i>
      <x v="1273"/>
    </i>
    <i>
      <x v="1279"/>
    </i>
    <i>
      <x v="1219"/>
    </i>
    <i>
      <x v="1165"/>
    </i>
    <i>
      <x v="923"/>
    </i>
    <i>
      <x v="680"/>
    </i>
    <i>
      <x v="708"/>
    </i>
    <i>
      <x v="888"/>
    </i>
    <i>
      <x v="681"/>
    </i>
    <i>
      <x v="778"/>
    </i>
    <i>
      <x v="906"/>
    </i>
    <i>
      <x v="726"/>
    </i>
    <i>
      <x v="686"/>
    </i>
    <i>
      <x v="936"/>
    </i>
    <i>
      <x v="723"/>
    </i>
    <i>
      <x v="682"/>
    </i>
    <i>
      <x v="754"/>
    </i>
    <i>
      <x v="874"/>
    </i>
    <i>
      <x v="927"/>
    </i>
    <i>
      <x v="819"/>
    </i>
    <i>
      <x v="919"/>
    </i>
    <i>
      <x v="678"/>
    </i>
    <i>
      <x v="679"/>
    </i>
    <i>
      <x v="942"/>
    </i>
    <i>
      <x v="860"/>
    </i>
    <i>
      <x v="1003"/>
    </i>
    <i>
      <x v="958"/>
    </i>
    <i>
      <x v="877"/>
    </i>
    <i>
      <x v="389"/>
    </i>
    <i>
      <x v="395"/>
    </i>
    <i>
      <x v="349"/>
    </i>
    <i>
      <x v="613"/>
    </i>
    <i>
      <x v="555"/>
    </i>
    <i>
      <x v="572"/>
    </i>
    <i>
      <x v="658"/>
    </i>
    <i>
      <x v="506"/>
    </i>
    <i>
      <x v="549"/>
    </i>
    <i>
      <x v="482"/>
    </i>
    <i>
      <x v="407"/>
    </i>
    <i>
      <x v="403"/>
    </i>
    <i>
      <x v="388"/>
    </i>
    <i>
      <x v="636"/>
    </i>
    <i>
      <x v="601"/>
    </i>
    <i>
      <x v="418"/>
    </i>
    <i>
      <x v="339"/>
    </i>
    <i>
      <x v="638"/>
    </i>
    <i>
      <x v="612"/>
    </i>
    <i>
      <x v="479"/>
    </i>
    <i>
      <x v="325"/>
    </i>
    <i>
      <x v="30"/>
    </i>
    <i>
      <x v="263"/>
    </i>
    <i>
      <x v="198"/>
    </i>
    <i>
      <x v="148"/>
    </i>
    <i>
      <x v="201"/>
    </i>
    <i>
      <x v="240"/>
    </i>
    <i>
      <x v="293"/>
    </i>
    <i>
      <x v="242"/>
    </i>
    <i>
      <x v="32"/>
    </i>
    <i>
      <x v="269"/>
    </i>
    <i>
      <x v="53"/>
    </i>
    <i>
      <x v="58"/>
    </i>
    <i>
      <x v="191"/>
    </i>
    <i>
      <x v="239"/>
    </i>
    <i>
      <x v="84"/>
    </i>
    <i>
      <x v="241"/>
    </i>
    <i>
      <x v="261"/>
    </i>
    <i>
      <x v="265"/>
    </i>
    <i>
      <x v="1005"/>
    </i>
    <i>
      <x v="1087"/>
    </i>
    <i>
      <x v="1322"/>
    </i>
    <i>
      <x v="1127"/>
    </i>
    <i>
      <x v="1155"/>
    </i>
    <i>
      <x v="1296"/>
    </i>
    <i>
      <x v="1303"/>
    </i>
    <i>
      <x v="1288"/>
    </i>
    <i>
      <x v="1139"/>
    </i>
    <i>
      <x v="1074"/>
    </i>
    <i>
      <x v="1016"/>
    </i>
    <i>
      <x v="1170"/>
    </i>
    <i>
      <x v="930"/>
    </i>
    <i>
      <x v="776"/>
    </i>
    <i>
      <x v="709"/>
    </i>
    <i>
      <x v="935"/>
    </i>
    <i>
      <x v="872"/>
    </i>
    <i>
      <x v="769"/>
    </i>
    <i>
      <x v="713"/>
    </i>
    <i>
      <x v="940"/>
    </i>
    <i>
      <x v="1004"/>
    </i>
    <i>
      <x v="928"/>
    </i>
    <i>
      <x v="725"/>
    </i>
    <i>
      <x v="523"/>
    </i>
    <i>
      <x v="350"/>
    </i>
    <i>
      <x v="659"/>
    </i>
    <i>
      <x v="617"/>
    </i>
    <i>
      <x v="455"/>
    </i>
    <i>
      <x v="596"/>
    </i>
    <i>
      <x v="639"/>
    </i>
    <i>
      <x v="147"/>
    </i>
    <i>
      <x v="153"/>
    </i>
    <i>
      <x v="279"/>
    </i>
    <i>
      <x v="57"/>
    </i>
    <i>
      <x v="262"/>
    </i>
    <i>
      <x v="202"/>
    </i>
    <i>
      <x v="255"/>
    </i>
    <i>
      <x v="15"/>
    </i>
    <i>
      <x v="56"/>
    </i>
    <i>
      <x v="180"/>
    </i>
    <i>
      <x v="61"/>
    </i>
    <i>
      <x v="439"/>
    </i>
    <i>
      <x v="1225"/>
    </i>
    <i>
      <x v="1284"/>
    </i>
    <i>
      <x v="1282"/>
    </i>
    <i>
      <x v="1287"/>
    </i>
    <i>
      <x v="1307"/>
    </i>
    <i>
      <x v="1312"/>
    </i>
    <i>
      <x v="1226"/>
    </i>
    <i>
      <x v="1098"/>
    </i>
    <i>
      <x v="1156"/>
    </i>
    <i>
      <x v="1316"/>
    </i>
    <i>
      <x v="1137"/>
    </i>
    <i>
      <x v="1162"/>
    </i>
    <i>
      <x v="1223"/>
    </i>
    <i>
      <x v="943"/>
    </i>
    <i>
      <x v="673"/>
    </i>
    <i>
      <x v="753"/>
    </i>
    <i>
      <x v="676"/>
    </i>
    <i>
      <x v="677"/>
    </i>
    <i>
      <x v="614"/>
    </i>
    <i>
      <x v="393"/>
    </i>
    <i>
      <x v="401"/>
    </i>
    <i>
      <x v="468"/>
    </i>
    <i>
      <x v="515"/>
    </i>
    <i>
      <x v="463"/>
    </i>
    <i>
      <x v="545"/>
    </i>
    <i>
      <x v="568"/>
    </i>
    <i>
      <x v="657"/>
    </i>
    <i>
      <x v="351"/>
    </i>
    <i>
      <x v="146"/>
    </i>
    <i>
      <x v="9"/>
    </i>
    <i>
      <x v="264"/>
    </i>
    <i>
      <x v="164"/>
    </i>
    <i>
      <x v="10"/>
    </i>
    <i>
      <x v="151"/>
    </i>
    <i>
      <x v="1088"/>
    </i>
    <i>
      <x v="1309"/>
    </i>
    <i>
      <x v="1311"/>
    </i>
    <i>
      <x v="1153"/>
    </i>
    <i>
      <x v="1306"/>
    </i>
    <i>
      <x v="1318"/>
    </i>
    <i>
      <x v="1329"/>
    </i>
    <i>
      <x v="955"/>
    </i>
    <i>
      <x v="783"/>
    </i>
    <i>
      <x v="802"/>
    </i>
    <i>
      <x v="707"/>
    </i>
    <i>
      <x v="892"/>
    </i>
    <i>
      <x v="544"/>
    </i>
    <i>
      <x v="467"/>
    </i>
    <i>
      <x v="650"/>
    </i>
    <i>
      <x v="618"/>
    </i>
    <i>
      <x v="620"/>
    </i>
    <i>
      <x v="525"/>
    </i>
    <i>
      <x v="499"/>
    </i>
    <i>
      <x v="587"/>
    </i>
    <i>
      <x v="514"/>
    </i>
    <i>
      <x v="60"/>
    </i>
    <i>
      <x v="14"/>
    </i>
    <i>
      <x v="271"/>
    </i>
    <i>
      <x v="291"/>
    </i>
    <i>
      <x v="256"/>
    </i>
    <i>
      <x v="1090"/>
    </i>
    <i>
      <x v="1301"/>
    </i>
    <i>
      <x v="1304"/>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t="grand">
      <x/>
    </i>
  </rowItems>
  <colItems count="1">
    <i/>
  </colItems>
  <dataFields count="1">
    <dataField name="Average of rating" fld="8" subtotal="average" baseField="1" baseItem="1230" numFmtId="166"/>
  </dataFields>
  <formats count="34">
    <format dxfId="297">
      <pivotArea outline="0" collapsedLevelsAreSubtotals="1" fieldPosition="0"/>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field="1" type="button" dataOnly="0" labelOnly="1" outline="0" axis="axisRow" fieldPosition="0"/>
    </format>
    <format dxfId="292">
      <pivotArea dataOnly="0" labelOnly="1" fieldPosition="0">
        <references count="1">
          <reference field="1" count="50">
            <x v="2"/>
            <x v="82"/>
            <x v="143"/>
            <x v="289"/>
            <x v="425"/>
            <x v="542"/>
            <x v="567"/>
            <x v="688"/>
            <x v="695"/>
            <x v="696"/>
            <x v="698"/>
            <x v="701"/>
            <x v="702"/>
            <x v="706"/>
            <x v="720"/>
            <x v="727"/>
            <x v="767"/>
            <x v="825"/>
            <x v="826"/>
            <x v="850"/>
            <x v="971"/>
            <x v="975"/>
            <x v="1002"/>
            <x v="1017"/>
            <x v="1059"/>
            <x v="1060"/>
            <x v="1075"/>
            <x v="1076"/>
            <x v="1077"/>
            <x v="1096"/>
            <x v="1105"/>
            <x v="1106"/>
            <x v="1107"/>
            <x v="1128"/>
            <x v="1129"/>
            <x v="1130"/>
            <x v="1131"/>
            <x v="1132"/>
            <x v="1134"/>
            <x v="1135"/>
            <x v="1141"/>
            <x v="1143"/>
            <x v="1191"/>
            <x v="1192"/>
            <x v="1201"/>
            <x v="1234"/>
            <x v="1244"/>
            <x v="1271"/>
            <x v="1294"/>
            <x v="1336"/>
          </reference>
        </references>
      </pivotArea>
    </format>
    <format dxfId="291">
      <pivotArea dataOnly="0" labelOnly="1" fieldPosition="0">
        <references count="1">
          <reference field="1" count="50">
            <x v="0"/>
            <x v="52"/>
            <x v="88"/>
            <x v="106"/>
            <x v="108"/>
            <x v="109"/>
            <x v="110"/>
            <x v="142"/>
            <x v="185"/>
            <x v="186"/>
            <x v="187"/>
            <x v="282"/>
            <x v="285"/>
            <x v="287"/>
            <x v="301"/>
            <x v="303"/>
            <x v="309"/>
            <x v="310"/>
            <x v="318"/>
            <x v="319"/>
            <x v="323"/>
            <x v="346"/>
            <x v="348"/>
            <x v="353"/>
            <x v="357"/>
            <x v="379"/>
            <x v="380"/>
            <x v="383"/>
            <x v="396"/>
            <x v="397"/>
            <x v="410"/>
            <x v="451"/>
            <x v="453"/>
            <x v="458"/>
            <x v="460"/>
            <x v="472"/>
            <x v="477"/>
            <x v="505"/>
            <x v="547"/>
            <x v="565"/>
            <x v="622"/>
            <x v="644"/>
            <x v="649"/>
            <x v="664"/>
            <x v="796"/>
            <x v="1001"/>
            <x v="1067"/>
            <x v="1181"/>
            <x v="1230"/>
            <x v="1275"/>
          </reference>
        </references>
      </pivotArea>
    </format>
    <format dxfId="290">
      <pivotArea dataOnly="0" labelOnly="1" fieldPosition="0">
        <references count="1">
          <reference field="1" count="50">
            <x v="359"/>
            <x v="361"/>
            <x v="406"/>
            <x v="487"/>
            <x v="517"/>
            <x v="548"/>
            <x v="562"/>
            <x v="633"/>
            <x v="663"/>
            <x v="674"/>
            <x v="693"/>
            <x v="699"/>
            <x v="700"/>
            <x v="721"/>
            <x v="746"/>
            <x v="835"/>
            <x v="836"/>
            <x v="848"/>
            <x v="851"/>
            <x v="856"/>
            <x v="862"/>
            <x v="863"/>
            <x v="867"/>
            <x v="871"/>
            <x v="893"/>
            <x v="941"/>
            <x v="959"/>
            <x v="1032"/>
            <x v="1054"/>
            <x v="1057"/>
            <x v="1068"/>
            <x v="1069"/>
            <x v="1070"/>
            <x v="1071"/>
            <x v="1072"/>
            <x v="1091"/>
            <x v="1133"/>
            <x v="1166"/>
            <x v="1173"/>
            <x v="1178"/>
            <x v="1179"/>
            <x v="1180"/>
            <x v="1184"/>
            <x v="1207"/>
            <x v="1243"/>
            <x v="1274"/>
            <x v="1276"/>
            <x v="1295"/>
            <x v="1321"/>
            <x v="1335"/>
          </reference>
        </references>
      </pivotArea>
    </format>
    <format dxfId="289">
      <pivotArea dataOnly="0" labelOnly="1" fieldPosition="0">
        <references count="1">
          <reference field="1" count="50">
            <x v="4"/>
            <x v="40"/>
            <x v="49"/>
            <x v="64"/>
            <x v="66"/>
            <x v="71"/>
            <x v="72"/>
            <x v="73"/>
            <x v="87"/>
            <x v="91"/>
            <x v="92"/>
            <x v="98"/>
            <x v="100"/>
            <x v="107"/>
            <x v="111"/>
            <x v="160"/>
            <x v="181"/>
            <x v="182"/>
            <x v="183"/>
            <x v="184"/>
            <x v="188"/>
            <x v="249"/>
            <x v="254"/>
            <x v="268"/>
            <x v="286"/>
            <x v="300"/>
            <x v="302"/>
            <x v="311"/>
            <x v="369"/>
            <x v="370"/>
            <x v="372"/>
            <x v="376"/>
            <x v="381"/>
            <x v="382"/>
            <x v="384"/>
            <x v="391"/>
            <x v="411"/>
            <x v="419"/>
            <x v="423"/>
            <x v="424"/>
            <x v="426"/>
            <x v="437"/>
            <x v="486"/>
            <x v="529"/>
            <x v="552"/>
            <x v="574"/>
            <x v="647"/>
            <x v="660"/>
            <x v="662"/>
            <x v="665"/>
          </reference>
        </references>
      </pivotArea>
    </format>
    <format dxfId="288">
      <pivotArea dataOnly="0" labelOnly="1" fieldPosition="0">
        <references count="1">
          <reference field="1" count="50">
            <x v="67"/>
            <x v="112"/>
            <x v="179"/>
            <x v="194"/>
            <x v="195"/>
            <x v="196"/>
            <x v="248"/>
            <x v="308"/>
            <x v="312"/>
            <x v="324"/>
            <x v="1006"/>
            <x v="1012"/>
            <x v="1029"/>
            <x v="1030"/>
            <x v="1031"/>
            <x v="1033"/>
            <x v="1034"/>
            <x v="1036"/>
            <x v="1056"/>
            <x v="1058"/>
            <x v="1061"/>
            <x v="1062"/>
            <x v="1063"/>
            <x v="1064"/>
            <x v="1093"/>
            <x v="1111"/>
            <x v="1118"/>
            <x v="1123"/>
            <x v="1140"/>
            <x v="1144"/>
            <x v="1145"/>
            <x v="1146"/>
            <x v="1147"/>
            <x v="1148"/>
            <x v="1151"/>
            <x v="1152"/>
            <x v="1168"/>
            <x v="1217"/>
            <x v="1222"/>
            <x v="1231"/>
            <x v="1237"/>
            <x v="1238"/>
            <x v="1242"/>
            <x v="1257"/>
            <x v="1259"/>
            <x v="1262"/>
            <x v="1265"/>
            <x v="1285"/>
            <x v="1332"/>
            <x v="1334"/>
          </reference>
        </references>
      </pivotArea>
    </format>
    <format dxfId="287">
      <pivotArea dataOnly="0" labelOnly="1" fieldPosition="0">
        <references count="1">
          <reference field="1" count="50">
            <x v="691"/>
            <x v="694"/>
            <x v="704"/>
            <x v="728"/>
            <x v="731"/>
            <x v="732"/>
            <x v="733"/>
            <x v="735"/>
            <x v="740"/>
            <x v="741"/>
            <x v="743"/>
            <x v="745"/>
            <x v="747"/>
            <x v="748"/>
            <x v="750"/>
            <x v="752"/>
            <x v="755"/>
            <x v="759"/>
            <x v="854"/>
            <x v="858"/>
            <x v="889"/>
            <x v="901"/>
            <x v="908"/>
            <x v="912"/>
            <x v="917"/>
            <x v="974"/>
            <x v="1014"/>
            <x v="1019"/>
            <x v="1021"/>
            <x v="1027"/>
            <x v="1028"/>
            <x v="1037"/>
            <x v="1053"/>
            <x v="1065"/>
            <x v="1066"/>
            <x v="1073"/>
            <x v="1108"/>
            <x v="1115"/>
            <x v="1154"/>
            <x v="1177"/>
            <x v="1182"/>
            <x v="1186"/>
            <x v="1193"/>
            <x v="1254"/>
            <x v="1258"/>
            <x v="1261"/>
            <x v="1264"/>
            <x v="1266"/>
            <x v="1320"/>
            <x v="1330"/>
          </reference>
        </references>
      </pivotArea>
    </format>
    <format dxfId="286">
      <pivotArea dataOnly="0" labelOnly="1" fieldPosition="0">
        <references count="1">
          <reference field="1" count="50">
            <x v="356"/>
            <x v="375"/>
            <x v="399"/>
            <x v="420"/>
            <x v="422"/>
            <x v="438"/>
            <x v="469"/>
            <x v="480"/>
            <x v="489"/>
            <x v="511"/>
            <x v="516"/>
            <x v="573"/>
            <x v="584"/>
            <x v="586"/>
            <x v="595"/>
            <x v="670"/>
            <x v="671"/>
            <x v="672"/>
            <x v="675"/>
            <x v="687"/>
            <x v="690"/>
            <x v="692"/>
            <x v="717"/>
            <x v="736"/>
            <x v="738"/>
            <x v="770"/>
            <x v="810"/>
            <x v="816"/>
            <x v="817"/>
            <x v="818"/>
            <x v="820"/>
            <x v="827"/>
            <x v="838"/>
            <x v="840"/>
            <x v="841"/>
            <x v="842"/>
            <x v="849"/>
            <x v="853"/>
            <x v="857"/>
            <x v="859"/>
            <x v="864"/>
            <x v="869"/>
            <x v="884"/>
            <x v="890"/>
            <x v="904"/>
            <x v="910"/>
            <x v="915"/>
            <x v="938"/>
            <x v="965"/>
            <x v="972"/>
          </reference>
        </references>
      </pivotArea>
    </format>
    <format dxfId="285">
      <pivotArea dataOnly="0" labelOnly="1" fieldPosition="0">
        <references count="1">
          <reference field="1" count="50">
            <x v="12"/>
            <x v="21"/>
            <x v="22"/>
            <x v="23"/>
            <x v="24"/>
            <x v="27"/>
            <x v="36"/>
            <x v="45"/>
            <x v="46"/>
            <x v="51"/>
            <x v="55"/>
            <x v="77"/>
            <x v="81"/>
            <x v="90"/>
            <x v="96"/>
            <x v="97"/>
            <x v="135"/>
            <x v="150"/>
            <x v="197"/>
            <x v="215"/>
            <x v="217"/>
            <x v="238"/>
            <x v="283"/>
            <x v="345"/>
            <x v="347"/>
            <x v="355"/>
            <x v="362"/>
            <x v="371"/>
            <x v="374"/>
            <x v="409"/>
            <x v="415"/>
            <x v="434"/>
            <x v="456"/>
            <x v="459"/>
            <x v="475"/>
            <x v="481"/>
            <x v="495"/>
            <x v="497"/>
            <x v="518"/>
            <x v="519"/>
            <x v="526"/>
            <x v="539"/>
            <x v="561"/>
            <x v="585"/>
            <x v="589"/>
            <x v="621"/>
            <x v="628"/>
            <x v="637"/>
            <x v="668"/>
            <x v="669"/>
          </reference>
        </references>
      </pivotArea>
    </format>
    <format dxfId="284">
      <pivotArea dataOnly="0" labelOnly="1" fieldPosition="0">
        <references count="1">
          <reference field="1" count="50">
            <x v="20"/>
            <x v="25"/>
            <x v="26"/>
            <x v="35"/>
            <x v="39"/>
            <x v="47"/>
            <x v="50"/>
            <x v="76"/>
            <x v="105"/>
            <x v="141"/>
            <x v="152"/>
            <x v="250"/>
            <x v="267"/>
            <x v="270"/>
            <x v="281"/>
            <x v="314"/>
            <x v="1010"/>
            <x v="1024"/>
            <x v="1039"/>
            <x v="1041"/>
            <x v="1055"/>
            <x v="1092"/>
            <x v="1110"/>
            <x v="1116"/>
            <x v="1117"/>
            <x v="1119"/>
            <x v="1150"/>
            <x v="1158"/>
            <x v="1163"/>
            <x v="1171"/>
            <x v="1172"/>
            <x v="1183"/>
            <x v="1185"/>
            <x v="1187"/>
            <x v="1188"/>
            <x v="1189"/>
            <x v="1190"/>
            <x v="1194"/>
            <x v="1195"/>
            <x v="1246"/>
            <x v="1247"/>
            <x v="1248"/>
            <x v="1249"/>
            <x v="1250"/>
            <x v="1251"/>
            <x v="1252"/>
            <x v="1260"/>
            <x v="1263"/>
            <x v="1272"/>
            <x v="1315"/>
          </reference>
        </references>
      </pivotArea>
    </format>
    <format dxfId="283">
      <pivotArea dataOnly="0" labelOnly="1" fieldPosition="0">
        <references count="1">
          <reference field="1" count="50">
            <x v="705"/>
            <x v="734"/>
            <x v="742"/>
            <x v="744"/>
            <x v="751"/>
            <x v="768"/>
            <x v="805"/>
            <x v="807"/>
            <x v="808"/>
            <x v="809"/>
            <x v="811"/>
            <x v="822"/>
            <x v="823"/>
            <x v="830"/>
            <x v="831"/>
            <x v="832"/>
            <x v="865"/>
            <x v="868"/>
            <x v="873"/>
            <x v="879"/>
            <x v="924"/>
            <x v="929"/>
            <x v="931"/>
            <x v="933"/>
            <x v="963"/>
            <x v="969"/>
            <x v="977"/>
            <x v="984"/>
            <x v="1020"/>
            <x v="1035"/>
            <x v="1040"/>
            <x v="1052"/>
            <x v="1080"/>
            <x v="1081"/>
            <x v="1121"/>
            <x v="1157"/>
            <x v="1159"/>
            <x v="1161"/>
            <x v="1197"/>
            <x v="1202"/>
            <x v="1215"/>
            <x v="1218"/>
            <x v="1227"/>
            <x v="1232"/>
            <x v="1233"/>
            <x v="1239"/>
            <x v="1240"/>
            <x v="1253"/>
            <x v="1269"/>
            <x v="1327"/>
          </reference>
        </references>
      </pivotArea>
    </format>
    <format dxfId="282">
      <pivotArea dataOnly="0" labelOnly="1" fieldPosition="0">
        <references count="1">
          <reference field="1" count="50">
            <x v="358"/>
            <x v="365"/>
            <x v="377"/>
            <x v="378"/>
            <x v="385"/>
            <x v="386"/>
            <x v="390"/>
            <x v="429"/>
            <x v="431"/>
            <x v="433"/>
            <x v="457"/>
            <x v="465"/>
            <x v="473"/>
            <x v="476"/>
            <x v="483"/>
            <x v="484"/>
            <x v="485"/>
            <x v="488"/>
            <x v="492"/>
            <x v="496"/>
            <x v="512"/>
            <x v="532"/>
            <x v="535"/>
            <x v="551"/>
            <x v="553"/>
            <x v="560"/>
            <x v="608"/>
            <x v="626"/>
            <x v="634"/>
            <x v="651"/>
            <x v="652"/>
            <x v="654"/>
            <x v="729"/>
            <x v="730"/>
            <x v="737"/>
            <x v="757"/>
            <x v="761"/>
            <x v="774"/>
            <x v="814"/>
            <x v="815"/>
            <x v="821"/>
            <x v="837"/>
            <x v="839"/>
            <x v="895"/>
            <x v="898"/>
            <x v="899"/>
            <x v="909"/>
            <x v="962"/>
            <x v="976"/>
            <x v="983"/>
          </reference>
        </references>
      </pivotArea>
    </format>
    <format dxfId="281">
      <pivotArea dataOnly="0" labelOnly="1" fieldPosition="0">
        <references count="1">
          <reference field="1" count="50">
            <x v="13"/>
            <x v="28"/>
            <x v="38"/>
            <x v="54"/>
            <x v="79"/>
            <x v="80"/>
            <x v="94"/>
            <x v="101"/>
            <x v="102"/>
            <x v="103"/>
            <x v="104"/>
            <x v="115"/>
            <x v="133"/>
            <x v="136"/>
            <x v="139"/>
            <x v="168"/>
            <x v="173"/>
            <x v="190"/>
            <x v="206"/>
            <x v="207"/>
            <x v="212"/>
            <x v="213"/>
            <x v="214"/>
            <x v="230"/>
            <x v="231"/>
            <x v="233"/>
            <x v="234"/>
            <x v="246"/>
            <x v="252"/>
            <x v="298"/>
            <x v="305"/>
            <x v="307"/>
            <x v="313"/>
            <x v="315"/>
            <x v="326"/>
            <x v="354"/>
            <x v="416"/>
            <x v="428"/>
            <x v="430"/>
            <x v="432"/>
            <x v="435"/>
            <x v="521"/>
            <x v="522"/>
            <x v="527"/>
            <x v="528"/>
            <x v="530"/>
            <x v="541"/>
            <x v="602"/>
            <x v="632"/>
            <x v="635"/>
          </reference>
        </references>
      </pivotArea>
    </format>
    <format dxfId="280">
      <pivotArea dataOnly="0" labelOnly="1" fieldPosition="0">
        <references count="1">
          <reference field="1" count="50">
            <x v="41"/>
            <x v="63"/>
            <x v="114"/>
            <x v="126"/>
            <x v="138"/>
            <x v="154"/>
            <x v="155"/>
            <x v="157"/>
            <x v="158"/>
            <x v="163"/>
            <x v="167"/>
            <x v="192"/>
            <x v="193"/>
            <x v="253"/>
            <x v="274"/>
            <x v="280"/>
            <x v="316"/>
            <x v="1007"/>
            <x v="1011"/>
            <x v="1013"/>
            <x v="1042"/>
            <x v="1043"/>
            <x v="1044"/>
            <x v="1045"/>
            <x v="1046"/>
            <x v="1047"/>
            <x v="1078"/>
            <x v="1079"/>
            <x v="1082"/>
            <x v="1099"/>
            <x v="1114"/>
            <x v="1122"/>
            <x v="1124"/>
            <x v="1125"/>
            <x v="1126"/>
            <x v="1160"/>
            <x v="1164"/>
            <x v="1169"/>
            <x v="1212"/>
            <x v="1216"/>
            <x v="1221"/>
            <x v="1229"/>
            <x v="1255"/>
            <x v="1256"/>
            <x v="1280"/>
            <x v="1286"/>
            <x v="1293"/>
            <x v="1299"/>
            <x v="1314"/>
            <x v="1324"/>
          </reference>
        </references>
      </pivotArea>
    </format>
    <format dxfId="279">
      <pivotArea dataOnly="0" labelOnly="1" fieldPosition="0">
        <references count="1">
          <reference field="1" count="50">
            <x v="689"/>
            <x v="703"/>
            <x v="718"/>
            <x v="724"/>
            <x v="749"/>
            <x v="756"/>
            <x v="758"/>
            <x v="760"/>
            <x v="788"/>
            <x v="790"/>
            <x v="791"/>
            <x v="792"/>
            <x v="795"/>
            <x v="803"/>
            <x v="812"/>
            <x v="828"/>
            <x v="833"/>
            <x v="834"/>
            <x v="844"/>
            <x v="845"/>
            <x v="847"/>
            <x v="866"/>
            <x v="870"/>
            <x v="881"/>
            <x v="883"/>
            <x v="894"/>
            <x v="911"/>
            <x v="913"/>
            <x v="914"/>
            <x v="916"/>
            <x v="920"/>
            <x v="926"/>
            <x v="932"/>
            <x v="960"/>
            <x v="961"/>
            <x v="964"/>
            <x v="985"/>
            <x v="987"/>
            <x v="992"/>
            <x v="994"/>
            <x v="999"/>
            <x v="1048"/>
            <x v="1049"/>
            <x v="1050"/>
            <x v="1086"/>
            <x v="1167"/>
            <x v="1236"/>
            <x v="1328"/>
            <x v="1331"/>
            <x v="1333"/>
          </reference>
        </references>
      </pivotArea>
    </format>
    <format dxfId="278">
      <pivotArea dataOnly="0" labelOnly="1" fieldPosition="0">
        <references count="1">
          <reference field="1" count="50">
            <x v="337"/>
            <x v="366"/>
            <x v="387"/>
            <x v="400"/>
            <x v="450"/>
            <x v="462"/>
            <x v="466"/>
            <x v="470"/>
            <x v="478"/>
            <x v="490"/>
            <x v="493"/>
            <x v="498"/>
            <x v="501"/>
            <x v="503"/>
            <x v="504"/>
            <x v="524"/>
            <x v="531"/>
            <x v="536"/>
            <x v="540"/>
            <x v="550"/>
            <x v="559"/>
            <x v="563"/>
            <x v="564"/>
            <x v="566"/>
            <x v="590"/>
            <x v="591"/>
            <x v="592"/>
            <x v="598"/>
            <x v="607"/>
            <x v="611"/>
            <x v="616"/>
            <x v="625"/>
            <x v="629"/>
            <x v="661"/>
            <x v="782"/>
            <x v="789"/>
            <x v="804"/>
            <x v="813"/>
            <x v="897"/>
            <x v="900"/>
            <x v="902"/>
            <x v="903"/>
            <x v="905"/>
            <x v="907"/>
            <x v="968"/>
            <x v="986"/>
            <x v="988"/>
            <x v="993"/>
            <x v="998"/>
            <x v="1000"/>
          </reference>
        </references>
      </pivotArea>
    </format>
    <format dxfId="277">
      <pivotArea dataOnly="0" labelOnly="1" fieldPosition="0">
        <references count="1">
          <reference field="1" count="50">
            <x v="19"/>
            <x v="31"/>
            <x v="78"/>
            <x v="113"/>
            <x v="118"/>
            <x v="120"/>
            <x v="129"/>
            <x v="156"/>
            <x v="159"/>
            <x v="161"/>
            <x v="165"/>
            <x v="169"/>
            <x v="171"/>
            <x v="172"/>
            <x v="177"/>
            <x v="225"/>
            <x v="228"/>
            <x v="232"/>
            <x v="236"/>
            <x v="297"/>
            <x v="304"/>
            <x v="317"/>
            <x v="330"/>
            <x v="336"/>
            <x v="340"/>
            <x v="341"/>
            <x v="342"/>
            <x v="360"/>
            <x v="363"/>
            <x v="367"/>
            <x v="373"/>
            <x v="427"/>
            <x v="461"/>
            <x v="464"/>
            <x v="534"/>
            <x v="546"/>
            <x v="558"/>
            <x v="578"/>
            <x v="579"/>
            <x v="580"/>
            <x v="581"/>
            <x v="582"/>
            <x v="583"/>
            <x v="605"/>
            <x v="615"/>
            <x v="623"/>
            <x v="630"/>
            <x v="643"/>
            <x v="653"/>
            <x v="655"/>
          </reference>
        </references>
      </pivotArea>
    </format>
    <format dxfId="276">
      <pivotArea dataOnly="0" labelOnly="1" fieldPosition="0">
        <references count="1">
          <reference field="1" count="50">
            <x v="3"/>
            <x v="34"/>
            <x v="37"/>
            <x v="42"/>
            <x v="44"/>
            <x v="70"/>
            <x v="74"/>
            <x v="86"/>
            <x v="93"/>
            <x v="99"/>
            <x v="119"/>
            <x v="127"/>
            <x v="178"/>
            <x v="203"/>
            <x v="204"/>
            <x v="205"/>
            <x v="208"/>
            <x v="209"/>
            <x v="210"/>
            <x v="211"/>
            <x v="218"/>
            <x v="219"/>
            <x v="221"/>
            <x v="222"/>
            <x v="223"/>
            <x v="224"/>
            <x v="227"/>
            <x v="229"/>
            <x v="235"/>
            <x v="237"/>
            <x v="247"/>
            <x v="272"/>
            <x v="288"/>
            <x v="299"/>
            <x v="320"/>
            <x v="321"/>
            <x v="329"/>
            <x v="331"/>
            <x v="1008"/>
            <x v="1018"/>
            <x v="1038"/>
            <x v="1100"/>
            <x v="1103"/>
            <x v="1104"/>
            <x v="1120"/>
            <x v="1136"/>
            <x v="1149"/>
            <x v="1245"/>
            <x v="1289"/>
            <x v="1292"/>
          </reference>
        </references>
      </pivotArea>
    </format>
    <format dxfId="275">
      <pivotArea dataOnly="0" labelOnly="1" fieldPosition="0">
        <references count="1">
          <reference field="1" count="50">
            <x v="684"/>
            <x v="697"/>
            <x v="771"/>
            <x v="780"/>
            <x v="785"/>
            <x v="797"/>
            <x v="798"/>
            <x v="799"/>
            <x v="800"/>
            <x v="806"/>
            <x v="824"/>
            <x v="852"/>
            <x v="861"/>
            <x v="885"/>
            <x v="896"/>
            <x v="925"/>
            <x v="934"/>
            <x v="939"/>
            <x v="944"/>
            <x v="957"/>
            <x v="973"/>
            <x v="978"/>
            <x v="979"/>
            <x v="980"/>
            <x v="989"/>
            <x v="991"/>
            <x v="1009"/>
            <x v="1023"/>
            <x v="1026"/>
            <x v="1085"/>
            <x v="1089"/>
            <x v="1095"/>
            <x v="1200"/>
            <x v="1203"/>
            <x v="1204"/>
            <x v="1206"/>
            <x v="1208"/>
            <x v="1209"/>
            <x v="1210"/>
            <x v="1211"/>
            <x v="1214"/>
            <x v="1224"/>
            <x v="1235"/>
            <x v="1241"/>
            <x v="1268"/>
            <x v="1278"/>
            <x v="1291"/>
            <x v="1302"/>
            <x v="1317"/>
            <x v="1325"/>
          </reference>
        </references>
      </pivotArea>
    </format>
    <format dxfId="274">
      <pivotArea dataOnly="0" labelOnly="1" fieldPosition="0">
        <references count="1">
          <reference field="1" count="50">
            <x v="335"/>
            <x v="338"/>
            <x v="352"/>
            <x v="368"/>
            <x v="408"/>
            <x v="412"/>
            <x v="413"/>
            <x v="421"/>
            <x v="440"/>
            <x v="441"/>
            <x v="442"/>
            <x v="445"/>
            <x v="447"/>
            <x v="448"/>
            <x v="491"/>
            <x v="494"/>
            <x v="500"/>
            <x v="508"/>
            <x v="509"/>
            <x v="513"/>
            <x v="537"/>
            <x v="570"/>
            <x v="575"/>
            <x v="576"/>
            <x v="577"/>
            <x v="588"/>
            <x v="597"/>
            <x v="599"/>
            <x v="609"/>
            <x v="610"/>
            <x v="640"/>
            <x v="641"/>
            <x v="642"/>
            <x v="646"/>
            <x v="648"/>
            <x v="763"/>
            <x v="764"/>
            <x v="765"/>
            <x v="775"/>
            <x v="781"/>
            <x v="784"/>
            <x v="786"/>
            <x v="787"/>
            <x v="843"/>
            <x v="855"/>
            <x v="886"/>
            <x v="966"/>
            <x v="967"/>
            <x v="970"/>
            <x v="990"/>
          </reference>
        </references>
      </pivotArea>
    </format>
    <format dxfId="273">
      <pivotArea dataOnly="0" labelOnly="1" fieldPosition="0">
        <references count="1">
          <reference field="1" count="50">
            <x v="33"/>
            <x v="43"/>
            <x v="48"/>
            <x v="62"/>
            <x v="65"/>
            <x v="69"/>
            <x v="83"/>
            <x v="95"/>
            <x v="116"/>
            <x v="117"/>
            <x v="121"/>
            <x v="122"/>
            <x v="123"/>
            <x v="124"/>
            <x v="128"/>
            <x v="130"/>
            <x v="131"/>
            <x v="132"/>
            <x v="134"/>
            <x v="137"/>
            <x v="144"/>
            <x v="166"/>
            <x v="174"/>
            <x v="175"/>
            <x v="216"/>
            <x v="226"/>
            <x v="251"/>
            <x v="266"/>
            <x v="273"/>
            <x v="277"/>
            <x v="284"/>
            <x v="296"/>
            <x v="306"/>
            <x v="322"/>
            <x v="328"/>
            <x v="332"/>
            <x v="333"/>
            <x v="344"/>
            <x v="394"/>
            <x v="402"/>
            <x v="436"/>
            <x v="443"/>
            <x v="446"/>
            <x v="520"/>
            <x v="627"/>
            <x v="666"/>
            <x v="1094"/>
            <x v="1102"/>
            <x v="1213"/>
            <x v="1313"/>
          </reference>
        </references>
      </pivotArea>
    </format>
    <format dxfId="272">
      <pivotArea dataOnly="0" labelOnly="1" fieldPosition="0">
        <references count="1">
          <reference field="1" count="50">
            <x v="683"/>
            <x v="685"/>
            <x v="710"/>
            <x v="712"/>
            <x v="719"/>
            <x v="722"/>
            <x v="739"/>
            <x v="762"/>
            <x v="777"/>
            <x v="779"/>
            <x v="793"/>
            <x v="794"/>
            <x v="801"/>
            <x v="829"/>
            <x v="875"/>
            <x v="876"/>
            <x v="878"/>
            <x v="880"/>
            <x v="887"/>
            <x v="891"/>
            <x v="918"/>
            <x v="921"/>
            <x v="922"/>
            <x v="948"/>
            <x v="949"/>
            <x v="950"/>
            <x v="951"/>
            <x v="952"/>
            <x v="953"/>
            <x v="954"/>
            <x v="956"/>
            <x v="981"/>
            <x v="982"/>
            <x v="995"/>
            <x v="996"/>
            <x v="1022"/>
            <x v="1051"/>
            <x v="1101"/>
            <x v="1112"/>
            <x v="1138"/>
            <x v="1142"/>
            <x v="1175"/>
            <x v="1176"/>
            <x v="1196"/>
            <x v="1228"/>
            <x v="1297"/>
            <x v="1298"/>
            <x v="1300"/>
            <x v="1305"/>
            <x v="1310"/>
          </reference>
        </references>
      </pivotArea>
    </format>
    <format dxfId="271">
      <pivotArea dataOnly="0" labelOnly="1" fieldPosition="0">
        <references count="1">
          <reference field="1" count="50">
            <x v="5"/>
            <x v="11"/>
            <x v="29"/>
            <x v="75"/>
            <x v="89"/>
            <x v="125"/>
            <x v="145"/>
            <x v="149"/>
            <x v="170"/>
            <x v="176"/>
            <x v="199"/>
            <x v="220"/>
            <x v="257"/>
            <x v="258"/>
            <x v="259"/>
            <x v="260"/>
            <x v="275"/>
            <x v="276"/>
            <x v="278"/>
            <x v="292"/>
            <x v="294"/>
            <x v="334"/>
            <x v="343"/>
            <x v="364"/>
            <x v="392"/>
            <x v="398"/>
            <x v="404"/>
            <x v="417"/>
            <x v="444"/>
            <x v="449"/>
            <x v="452"/>
            <x v="471"/>
            <x v="502"/>
            <x v="507"/>
            <x v="510"/>
            <x v="538"/>
            <x v="554"/>
            <x v="556"/>
            <x v="569"/>
            <x v="593"/>
            <x v="594"/>
            <x v="600"/>
            <x v="603"/>
            <x v="604"/>
            <x v="606"/>
            <x v="645"/>
            <x v="656"/>
            <x v="667"/>
            <x v="714"/>
            <x v="997"/>
          </reference>
        </references>
      </pivotArea>
    </format>
    <format dxfId="270">
      <pivotArea dataOnly="0" labelOnly="1" fieldPosition="0">
        <references count="1">
          <reference field="1" count="50">
            <x v="17"/>
            <x v="140"/>
            <x v="162"/>
            <x v="189"/>
            <x v="200"/>
            <x v="243"/>
            <x v="244"/>
            <x v="245"/>
            <x v="290"/>
            <x v="327"/>
            <x v="678"/>
            <x v="679"/>
            <x v="680"/>
            <x v="681"/>
            <x v="682"/>
            <x v="686"/>
            <x v="708"/>
            <x v="723"/>
            <x v="726"/>
            <x v="754"/>
            <x v="778"/>
            <x v="819"/>
            <x v="874"/>
            <x v="888"/>
            <x v="906"/>
            <x v="919"/>
            <x v="923"/>
            <x v="927"/>
            <x v="936"/>
            <x v="1025"/>
            <x v="1084"/>
            <x v="1097"/>
            <x v="1109"/>
            <x v="1113"/>
            <x v="1165"/>
            <x v="1198"/>
            <x v="1199"/>
            <x v="1205"/>
            <x v="1219"/>
            <x v="1220"/>
            <x v="1267"/>
            <x v="1273"/>
            <x v="1279"/>
            <x v="1281"/>
            <x v="1283"/>
            <x v="1290"/>
            <x v="1308"/>
            <x v="1319"/>
            <x v="1323"/>
            <x v="1326"/>
          </reference>
        </references>
      </pivotArea>
    </format>
    <format dxfId="269">
      <pivotArea dataOnly="0" labelOnly="1" fieldPosition="0">
        <references count="1">
          <reference field="1" count="50">
            <x v="30"/>
            <x v="32"/>
            <x v="53"/>
            <x v="58"/>
            <x v="84"/>
            <x v="148"/>
            <x v="191"/>
            <x v="198"/>
            <x v="201"/>
            <x v="239"/>
            <x v="240"/>
            <x v="241"/>
            <x v="242"/>
            <x v="261"/>
            <x v="263"/>
            <x v="265"/>
            <x v="269"/>
            <x v="293"/>
            <x v="325"/>
            <x v="339"/>
            <x v="349"/>
            <x v="388"/>
            <x v="389"/>
            <x v="395"/>
            <x v="403"/>
            <x v="407"/>
            <x v="418"/>
            <x v="479"/>
            <x v="482"/>
            <x v="506"/>
            <x v="549"/>
            <x v="555"/>
            <x v="572"/>
            <x v="601"/>
            <x v="612"/>
            <x v="613"/>
            <x v="636"/>
            <x v="638"/>
            <x v="658"/>
            <x v="860"/>
            <x v="877"/>
            <x v="942"/>
            <x v="958"/>
            <x v="1003"/>
            <x v="1005"/>
            <x v="1087"/>
            <x v="1127"/>
            <x v="1155"/>
            <x v="1296"/>
            <x v="1322"/>
          </reference>
        </references>
      </pivotArea>
    </format>
    <format dxfId="268">
      <pivotArea dataOnly="0" labelOnly="1" fieldPosition="0">
        <references count="1">
          <reference field="1" count="50">
            <x v="15"/>
            <x v="56"/>
            <x v="57"/>
            <x v="61"/>
            <x v="147"/>
            <x v="153"/>
            <x v="180"/>
            <x v="202"/>
            <x v="255"/>
            <x v="262"/>
            <x v="279"/>
            <x v="350"/>
            <x v="439"/>
            <x v="455"/>
            <x v="523"/>
            <x v="596"/>
            <x v="617"/>
            <x v="639"/>
            <x v="659"/>
            <x v="709"/>
            <x v="713"/>
            <x v="725"/>
            <x v="769"/>
            <x v="776"/>
            <x v="872"/>
            <x v="928"/>
            <x v="930"/>
            <x v="935"/>
            <x v="940"/>
            <x v="943"/>
            <x v="1004"/>
            <x v="1016"/>
            <x v="1074"/>
            <x v="1098"/>
            <x v="1137"/>
            <x v="1139"/>
            <x v="1156"/>
            <x v="1162"/>
            <x v="1170"/>
            <x v="1223"/>
            <x v="1225"/>
            <x v="1226"/>
            <x v="1282"/>
            <x v="1284"/>
            <x v="1287"/>
            <x v="1288"/>
            <x v="1303"/>
            <x v="1307"/>
            <x v="1312"/>
            <x v="1316"/>
          </reference>
        </references>
      </pivotArea>
    </format>
    <format dxfId="267">
      <pivotArea dataOnly="0" labelOnly="1" fieldPosition="0">
        <references count="1">
          <reference field="1" count="50">
            <x v="9"/>
            <x v="10"/>
            <x v="14"/>
            <x v="60"/>
            <x v="146"/>
            <x v="151"/>
            <x v="164"/>
            <x v="256"/>
            <x v="264"/>
            <x v="271"/>
            <x v="291"/>
            <x v="351"/>
            <x v="393"/>
            <x v="401"/>
            <x v="463"/>
            <x v="467"/>
            <x v="468"/>
            <x v="499"/>
            <x v="514"/>
            <x v="515"/>
            <x v="525"/>
            <x v="544"/>
            <x v="545"/>
            <x v="568"/>
            <x v="587"/>
            <x v="614"/>
            <x v="618"/>
            <x v="620"/>
            <x v="650"/>
            <x v="657"/>
            <x v="673"/>
            <x v="676"/>
            <x v="677"/>
            <x v="707"/>
            <x v="753"/>
            <x v="783"/>
            <x v="802"/>
            <x v="882"/>
            <x v="892"/>
            <x v="955"/>
            <x v="1088"/>
            <x v="1090"/>
            <x v="1153"/>
            <x v="1301"/>
            <x v="1304"/>
            <x v="1306"/>
            <x v="1309"/>
            <x v="1311"/>
            <x v="1318"/>
            <x v="1329"/>
          </reference>
        </references>
      </pivotArea>
    </format>
    <format dxfId="266">
      <pivotArea dataOnly="0" labelOnly="1" fieldPosition="0">
        <references count="1">
          <reference field="1" count="37">
            <x v="1"/>
            <x v="6"/>
            <x v="7"/>
            <x v="8"/>
            <x v="16"/>
            <x v="18"/>
            <x v="59"/>
            <x v="68"/>
            <x v="85"/>
            <x v="295"/>
            <x v="405"/>
            <x v="414"/>
            <x v="454"/>
            <x v="474"/>
            <x v="533"/>
            <x v="543"/>
            <x v="557"/>
            <x v="571"/>
            <x v="619"/>
            <x v="624"/>
            <x v="631"/>
            <x v="711"/>
            <x v="715"/>
            <x v="716"/>
            <x v="766"/>
            <x v="772"/>
            <x v="773"/>
            <x v="846"/>
            <x v="937"/>
            <x v="945"/>
            <x v="946"/>
            <x v="947"/>
            <x v="1015"/>
            <x v="1083"/>
            <x v="1174"/>
            <x v="1270"/>
            <x v="1277"/>
          </reference>
        </references>
      </pivotArea>
    </format>
    <format dxfId="265">
      <pivotArea dataOnly="0" labelOnly="1" grandRow="1" outline="0" fieldPosition="0"/>
    </format>
    <format dxfId="264">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E260C0-C779-499E-B036-4CB4811EB6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B3:C215"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numFmtId="3"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8">
        <item x="1"/>
        <item x="5"/>
        <item m="1" x="6"/>
        <item x="2"/>
        <item x="0"/>
        <item x="3"/>
        <item x="4"/>
        <item t="default"/>
      </items>
    </pivotField>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dataFields>
  <formats count="29">
    <format dxfId="326">
      <pivotArea outline="0" collapsedLevelsAreSubtotals="1" fieldPosition="0"/>
    </format>
    <format dxfId="325">
      <pivotArea dataOnly="0" labelOnly="1" outline="0" axis="axisValues" fieldPosition="0"/>
    </format>
    <format dxfId="324">
      <pivotArea field="2" type="button" dataOnly="0" labelOnly="1" outline="0" axis="axisRow" fieldPosition="0"/>
    </format>
    <format dxfId="323">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22">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1">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0">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19">
      <pivotArea dataOnly="0" labelOnly="1" fieldPosition="0">
        <references count="1">
          <reference field="2" count="11">
            <x v="200"/>
            <x v="201"/>
            <x v="202"/>
            <x v="203"/>
            <x v="204"/>
            <x v="205"/>
            <x v="206"/>
            <x v="207"/>
            <x v="208"/>
            <x v="209"/>
            <x v="210"/>
          </reference>
        </references>
      </pivotArea>
    </format>
    <format dxfId="318">
      <pivotArea dataOnly="0" labelOnly="1" grandRow="1" outline="0" fieldPosition="0"/>
    </format>
    <format dxfId="317">
      <pivotArea type="all" dataOnly="0" outline="0" fieldPosition="0"/>
    </format>
    <format dxfId="316">
      <pivotArea outline="0" collapsedLevelsAreSubtotals="1" fieldPosition="0"/>
    </format>
    <format dxfId="315">
      <pivotArea field="2" type="button" dataOnly="0" labelOnly="1" outline="0" axis="axisRow" fieldPosition="0"/>
    </format>
    <format dxfId="31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3">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12">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11">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10">
      <pivotArea dataOnly="0" labelOnly="1" fieldPosition="0">
        <references count="1">
          <reference field="2" count="11">
            <x v="200"/>
            <x v="201"/>
            <x v="202"/>
            <x v="203"/>
            <x v="204"/>
            <x v="205"/>
            <x v="206"/>
            <x v="207"/>
            <x v="208"/>
            <x v="209"/>
            <x v="210"/>
          </reference>
        </references>
      </pivotArea>
    </format>
    <format dxfId="309">
      <pivotArea dataOnly="0" labelOnly="1" grandRow="1" outline="0" fieldPosition="0"/>
    </format>
    <format dxfId="308">
      <pivotArea dataOnly="0" labelOnly="1" outline="0" axis="axisValues" fieldPosition="0"/>
    </format>
    <format dxfId="307">
      <pivotArea type="all" dataOnly="0" outline="0" fieldPosition="0"/>
    </format>
    <format dxfId="306">
      <pivotArea outline="0" collapsedLevelsAreSubtotals="1" fieldPosition="0"/>
    </format>
    <format dxfId="305">
      <pivotArea field="2" type="button" dataOnly="0" labelOnly="1" outline="0" axis="axisRow" fieldPosition="0"/>
    </format>
    <format dxfId="30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3">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2">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01">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00">
      <pivotArea dataOnly="0" labelOnly="1" fieldPosition="0">
        <references count="1">
          <reference field="2" count="11">
            <x v="200"/>
            <x v="201"/>
            <x v="202"/>
            <x v="203"/>
            <x v="204"/>
            <x v="205"/>
            <x v="206"/>
            <x v="207"/>
            <x v="208"/>
            <x v="209"/>
            <x v="210"/>
          </reference>
        </references>
      </pivotArea>
    </format>
    <format dxfId="299">
      <pivotArea dataOnly="0" labelOnly="1" grandRow="1" outline="0" fieldPosition="0"/>
    </format>
    <format dxfId="2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AE86C2-C564-46B7-9632-C420E70A140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roduct Category">
  <location ref="AT3:AU215"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numFmtId="3"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8">
        <item x="1"/>
        <item x="5"/>
        <item m="1" x="6"/>
        <item x="2"/>
        <item x="0"/>
        <item x="3"/>
        <item x="4"/>
        <item t="default"/>
      </items>
    </pivotField>
    <pivotField dragToRow="0" dragToCol="0" dragToPage="0" showAll="0" defaultSubtotal="0"/>
  </pivotFields>
  <rowFields count="1">
    <field x="2"/>
  </rowFields>
  <rowItems count="212">
    <i>
      <x v="106"/>
    </i>
    <i>
      <x v="75"/>
    </i>
    <i>
      <x v="6"/>
    </i>
    <i>
      <x v="73"/>
    </i>
    <i>
      <x v="14"/>
    </i>
    <i>
      <x v="110"/>
    </i>
    <i>
      <x v="36"/>
    </i>
    <i>
      <x v="1"/>
    </i>
    <i>
      <x v="114"/>
    </i>
    <i>
      <x v="74"/>
    </i>
    <i>
      <x v="25"/>
    </i>
    <i>
      <x v="12"/>
    </i>
    <i>
      <x v="69"/>
    </i>
    <i>
      <x v="108"/>
    </i>
    <i>
      <x v="105"/>
    </i>
    <i>
      <x v="80"/>
    </i>
    <i>
      <x v="53"/>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94"/>
    </i>
    <i>
      <x v="102"/>
    </i>
    <i>
      <x v="193"/>
    </i>
    <i>
      <x v="42"/>
    </i>
    <i>
      <x v="29"/>
    </i>
    <i>
      <x v="3"/>
    </i>
    <i>
      <x v="147"/>
    </i>
    <i>
      <x v="84"/>
    </i>
    <i>
      <x v="180"/>
    </i>
    <i>
      <x v="7"/>
    </i>
    <i>
      <x v="11"/>
    </i>
    <i>
      <x v="50"/>
    </i>
    <i>
      <x v="152"/>
    </i>
    <i>
      <x v="8"/>
    </i>
    <i>
      <x v="156"/>
    </i>
    <i>
      <x v="179"/>
    </i>
    <i>
      <x v="200"/>
    </i>
    <i>
      <x v="120"/>
    </i>
    <i>
      <x v="158"/>
    </i>
    <i>
      <x v="163"/>
    </i>
    <i>
      <x v="77"/>
    </i>
    <i>
      <x v="26"/>
    </i>
    <i>
      <x v="98"/>
    </i>
    <i>
      <x v="134"/>
    </i>
    <i>
      <x v="104"/>
    </i>
    <i>
      <x v="96"/>
    </i>
    <i>
      <x v="183"/>
    </i>
    <i>
      <x v="93"/>
    </i>
    <i>
      <x v="111"/>
    </i>
    <i>
      <x v="146"/>
    </i>
    <i>
      <x v="90"/>
    </i>
    <i>
      <x v="44"/>
    </i>
    <i>
      <x v="91"/>
    </i>
    <i>
      <x v="49"/>
    </i>
    <i>
      <x v="185"/>
    </i>
    <i>
      <x v="38"/>
    </i>
    <i>
      <x v="82"/>
    </i>
    <i>
      <x v="140"/>
    </i>
    <i>
      <x v="37"/>
    </i>
    <i>
      <x v="177"/>
    </i>
    <i>
      <x v="54"/>
    </i>
    <i>
      <x v="164"/>
    </i>
    <i>
      <x v="142"/>
    </i>
    <i>
      <x v="4"/>
    </i>
    <i>
      <x v="89"/>
    </i>
    <i>
      <x v="63"/>
    </i>
    <i>
      <x v="195"/>
    </i>
    <i>
      <x v="141"/>
    </i>
    <i>
      <x v="188"/>
    </i>
    <i>
      <x v="22"/>
    </i>
    <i>
      <x v="40"/>
    </i>
    <i>
      <x v="161"/>
    </i>
    <i>
      <x v="144"/>
    </i>
    <i>
      <x v="51"/>
    </i>
    <i>
      <x v="5"/>
    </i>
    <i>
      <x v="184"/>
    </i>
    <i>
      <x v="166"/>
    </i>
    <i>
      <x v="162"/>
    </i>
    <i>
      <x v="155"/>
    </i>
    <i>
      <x v="59"/>
    </i>
    <i>
      <x v="19"/>
    </i>
    <i>
      <x v="169"/>
    </i>
    <i>
      <x v="189"/>
    </i>
    <i>
      <x v="35"/>
    </i>
    <i>
      <x v="86"/>
    </i>
    <i>
      <x v="126"/>
    </i>
    <i>
      <x v="95"/>
    </i>
    <i>
      <x v="68"/>
    </i>
    <i>
      <x v="191"/>
    </i>
    <i>
      <x v="136"/>
    </i>
    <i>
      <x v="18"/>
    </i>
    <i>
      <x/>
    </i>
    <i>
      <x v="131"/>
    </i>
    <i>
      <x v="160"/>
    </i>
    <i>
      <x v="168"/>
    </i>
    <i>
      <x v="159"/>
    </i>
    <i>
      <x v="151"/>
    </i>
    <i>
      <x v="127"/>
    </i>
    <i>
      <x v="192"/>
    </i>
    <i>
      <x v="153"/>
    </i>
    <i>
      <x v="61"/>
    </i>
    <i>
      <x v="48"/>
    </i>
    <i>
      <x v="130"/>
    </i>
    <i>
      <x v="132"/>
    </i>
    <i>
      <x v="165"/>
    </i>
    <i>
      <x v="154"/>
    </i>
    <i>
      <x v="27"/>
    </i>
    <i>
      <x v="97"/>
    </i>
    <i>
      <x v="128"/>
    </i>
    <i>
      <x v="43"/>
    </i>
    <i>
      <x v="64"/>
    </i>
    <i>
      <x v="83"/>
    </i>
    <i>
      <x v="103"/>
    </i>
    <i>
      <x v="187"/>
    </i>
    <i>
      <x v="149"/>
    </i>
    <i>
      <x v="135"/>
    </i>
    <i>
      <x v="94"/>
    </i>
    <i>
      <x v="46"/>
    </i>
    <i>
      <x v="17"/>
    </i>
    <i>
      <x v="2"/>
    </i>
    <i>
      <x v="181"/>
    </i>
    <i>
      <x v="28"/>
    </i>
    <i>
      <x v="173"/>
    </i>
    <i>
      <x v="47"/>
    </i>
    <i>
      <x v="174"/>
    </i>
    <i>
      <x v="16"/>
    </i>
    <i>
      <x v="172"/>
    </i>
    <i>
      <x v="139"/>
    </i>
    <i>
      <x v="178"/>
    </i>
    <i>
      <x v="137"/>
    </i>
    <i>
      <x v="57"/>
    </i>
    <i>
      <x v="186"/>
    </i>
    <i>
      <x v="138"/>
    </i>
    <i>
      <x v="148"/>
    </i>
    <i>
      <x v="39"/>
    </i>
    <i>
      <x v="21"/>
    </i>
    <i>
      <x v="60"/>
    </i>
    <i>
      <x v="129"/>
    </i>
    <i>
      <x v="182"/>
    </i>
    <i>
      <x v="157"/>
    </i>
    <i>
      <x v="70"/>
    </i>
    <i>
      <x v="117"/>
    </i>
    <i>
      <x v="87"/>
    </i>
    <i>
      <x v="167"/>
    </i>
    <i>
      <x v="125"/>
    </i>
    <i>
      <x v="33"/>
    </i>
    <i>
      <x v="116"/>
    </i>
    <i>
      <x v="208"/>
    </i>
    <i>
      <x v="150"/>
    </i>
    <i>
      <x v="34"/>
    </i>
    <i>
      <x v="71"/>
    </i>
    <i>
      <x v="118"/>
    </i>
    <i>
      <x v="55"/>
    </i>
    <i>
      <x v="72"/>
    </i>
    <i>
      <x v="171"/>
    </i>
    <i>
      <x v="209"/>
    </i>
    <i>
      <x v="52"/>
    </i>
    <i>
      <x v="201"/>
    </i>
    <i>
      <x v="56"/>
    </i>
    <i>
      <x v="122"/>
    </i>
    <i>
      <x v="170"/>
    </i>
    <i>
      <x v="124"/>
    </i>
    <i>
      <x v="175"/>
    </i>
    <i>
      <x v="203"/>
    </i>
    <i>
      <x v="204"/>
    </i>
    <i>
      <x v="207"/>
    </i>
    <i>
      <x v="190"/>
    </i>
    <i>
      <x v="198"/>
    </i>
    <i>
      <x v="196"/>
    </i>
    <i>
      <x v="205"/>
    </i>
    <i>
      <x v="197"/>
    </i>
    <i>
      <x v="206"/>
    </i>
    <i>
      <x v="210"/>
    </i>
    <i>
      <x v="199"/>
    </i>
    <i>
      <x v="81"/>
    </i>
    <i>
      <x v="121"/>
    </i>
    <i>
      <x v="176"/>
    </i>
    <i>
      <x v="62"/>
    </i>
    <i>
      <x v="123"/>
    </i>
    <i t="grand">
      <x/>
    </i>
  </rowItems>
  <colItems count="1">
    <i/>
  </colItems>
  <dataFields count="1">
    <dataField name="Average of discount_percentage" fld="5" subtotal="average" baseField="2" baseItem="0" numFmtId="9"/>
  </dataFields>
  <formats count="12">
    <format dxfId="338">
      <pivotArea outline="0" collapsedLevelsAreSubtotals="1" fieldPosition="0"/>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2" type="button" dataOnly="0" labelOnly="1" outline="0" axis="axisRow" fieldPosition="0"/>
    </format>
    <format dxfId="333">
      <pivotArea dataOnly="0" labelOnly="1" fieldPosition="0">
        <references count="1">
          <reference field="2" count="50">
            <x v="1"/>
            <x v="6"/>
            <x v="9"/>
            <x v="10"/>
            <x v="12"/>
            <x v="13"/>
            <x v="14"/>
            <x v="15"/>
            <x v="20"/>
            <x v="23"/>
            <x v="24"/>
            <x v="25"/>
            <x v="30"/>
            <x v="31"/>
            <x v="32"/>
            <x v="36"/>
            <x v="41"/>
            <x v="45"/>
            <x v="53"/>
            <x v="65"/>
            <x v="66"/>
            <x v="67"/>
            <x v="69"/>
            <x v="73"/>
            <x v="74"/>
            <x v="75"/>
            <x v="78"/>
            <x v="79"/>
            <x v="80"/>
            <x v="85"/>
            <x v="88"/>
            <x v="92"/>
            <x v="99"/>
            <x v="100"/>
            <x v="101"/>
            <x v="105"/>
            <x v="106"/>
            <x v="107"/>
            <x v="108"/>
            <x v="109"/>
            <x v="110"/>
            <x v="112"/>
            <x v="113"/>
            <x v="114"/>
            <x v="115"/>
            <x v="119"/>
            <x v="133"/>
            <x v="143"/>
            <x v="145"/>
            <x v="202"/>
          </reference>
        </references>
      </pivotArea>
    </format>
    <format dxfId="332">
      <pivotArea dataOnly="0" labelOnly="1" fieldPosition="0">
        <references count="1">
          <reference field="2" count="50">
            <x v="3"/>
            <x v="4"/>
            <x v="7"/>
            <x v="8"/>
            <x v="11"/>
            <x v="26"/>
            <x v="29"/>
            <x v="37"/>
            <x v="38"/>
            <x v="42"/>
            <x v="44"/>
            <x v="49"/>
            <x v="50"/>
            <x v="54"/>
            <x v="58"/>
            <x v="63"/>
            <x v="76"/>
            <x v="77"/>
            <x v="82"/>
            <x v="84"/>
            <x v="89"/>
            <x v="90"/>
            <x v="91"/>
            <x v="93"/>
            <x v="96"/>
            <x v="98"/>
            <x v="102"/>
            <x v="104"/>
            <x v="111"/>
            <x v="120"/>
            <x v="134"/>
            <x v="140"/>
            <x v="141"/>
            <x v="142"/>
            <x v="146"/>
            <x v="147"/>
            <x v="152"/>
            <x v="156"/>
            <x v="158"/>
            <x v="163"/>
            <x v="164"/>
            <x v="177"/>
            <x v="179"/>
            <x v="180"/>
            <x v="183"/>
            <x v="185"/>
            <x v="193"/>
            <x v="194"/>
            <x v="195"/>
            <x v="200"/>
          </reference>
        </references>
      </pivotArea>
    </format>
    <format dxfId="331">
      <pivotArea dataOnly="0" labelOnly="1" fieldPosition="0">
        <references count="1">
          <reference field="2" count="50">
            <x v="0"/>
            <x v="5"/>
            <x v="18"/>
            <x v="19"/>
            <x v="22"/>
            <x v="27"/>
            <x v="35"/>
            <x v="40"/>
            <x v="43"/>
            <x v="46"/>
            <x v="48"/>
            <x v="51"/>
            <x v="59"/>
            <x v="61"/>
            <x v="64"/>
            <x v="68"/>
            <x v="83"/>
            <x v="86"/>
            <x v="94"/>
            <x v="95"/>
            <x v="97"/>
            <x v="103"/>
            <x v="126"/>
            <x v="127"/>
            <x v="128"/>
            <x v="130"/>
            <x v="131"/>
            <x v="132"/>
            <x v="135"/>
            <x v="136"/>
            <x v="144"/>
            <x v="149"/>
            <x v="151"/>
            <x v="153"/>
            <x v="154"/>
            <x v="155"/>
            <x v="159"/>
            <x v="160"/>
            <x v="161"/>
            <x v="162"/>
            <x v="165"/>
            <x v="166"/>
            <x v="168"/>
            <x v="169"/>
            <x v="184"/>
            <x v="187"/>
            <x v="188"/>
            <x v="189"/>
            <x v="191"/>
            <x v="192"/>
          </reference>
        </references>
      </pivotArea>
    </format>
    <format dxfId="330">
      <pivotArea dataOnly="0" labelOnly="1" fieldPosition="0">
        <references count="1">
          <reference field="2" count="50">
            <x v="2"/>
            <x v="16"/>
            <x v="17"/>
            <x v="21"/>
            <x v="28"/>
            <x v="33"/>
            <x v="34"/>
            <x v="39"/>
            <x v="47"/>
            <x v="52"/>
            <x v="55"/>
            <x v="56"/>
            <x v="57"/>
            <x v="60"/>
            <x v="70"/>
            <x v="71"/>
            <x v="72"/>
            <x v="87"/>
            <x v="116"/>
            <x v="117"/>
            <x v="118"/>
            <x v="122"/>
            <x v="124"/>
            <x v="125"/>
            <x v="129"/>
            <x v="137"/>
            <x v="138"/>
            <x v="139"/>
            <x v="148"/>
            <x v="150"/>
            <x v="157"/>
            <x v="167"/>
            <x v="170"/>
            <x v="171"/>
            <x v="172"/>
            <x v="173"/>
            <x v="174"/>
            <x v="175"/>
            <x v="178"/>
            <x v="181"/>
            <x v="182"/>
            <x v="186"/>
            <x v="190"/>
            <x v="198"/>
            <x v="201"/>
            <x v="203"/>
            <x v="204"/>
            <x v="207"/>
            <x v="208"/>
            <x v="209"/>
          </reference>
        </references>
      </pivotArea>
    </format>
    <format dxfId="329">
      <pivotArea dataOnly="0" labelOnly="1" fieldPosition="0">
        <references count="1">
          <reference field="2" count="11">
            <x v="62"/>
            <x v="81"/>
            <x v="121"/>
            <x v="123"/>
            <x v="176"/>
            <x v="196"/>
            <x v="197"/>
            <x v="199"/>
            <x v="205"/>
            <x v="206"/>
            <x v="210"/>
          </reference>
        </references>
      </pivotArea>
    </format>
    <format dxfId="328">
      <pivotArea dataOnly="0" labelOnly="1" grandRow="1" outline="0" fieldPosition="0"/>
    </format>
    <format dxfId="32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E07954-8830-4C5D-AA40-6B167725C01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K3:L16" firstHeaderRow="1" firstDataRow="1" firstDataCol="1"/>
  <pivotFields count="14">
    <pivotField showAll="0"/>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dataField="1" showAll="0"/>
    <pivotField showAll="0"/>
    <pivotField showAll="0">
      <items count="1216">
        <item x="214"/>
        <item x="1063"/>
        <item x="250"/>
        <item x="1209"/>
        <item x="1137"/>
        <item x="1096"/>
        <item x="825"/>
        <item x="876"/>
        <item x="134"/>
        <item x="1126"/>
        <item x="998"/>
        <item x="977"/>
        <item x="227"/>
        <item x="893"/>
        <item x="1047"/>
        <item x="913"/>
        <item x="1046"/>
        <item x="120"/>
        <item x="407"/>
        <item x="1108"/>
        <item x="1186"/>
        <item x="209"/>
        <item x="1196"/>
        <item x="919"/>
        <item x="655"/>
        <item x="973"/>
        <item x="122"/>
        <item x="992"/>
        <item x="229"/>
        <item x="159"/>
        <item x="568"/>
        <item x="67"/>
        <item x="349"/>
        <item x="1062"/>
        <item x="956"/>
        <item x="95"/>
        <item x="228"/>
        <item x="1200"/>
        <item x="389"/>
        <item x="949"/>
        <item x="939"/>
        <item x="210"/>
        <item x="966"/>
        <item x="222"/>
        <item x="1115"/>
        <item x="126"/>
        <item x="1130"/>
        <item x="1149"/>
        <item x="146"/>
        <item x="219"/>
        <item x="387"/>
        <item x="1147"/>
        <item x="981"/>
        <item x="1045"/>
        <item x="155"/>
        <item x="988"/>
        <item x="1022"/>
        <item x="744"/>
        <item x="835"/>
        <item x="1041"/>
        <item x="199"/>
        <item x="104"/>
        <item x="708"/>
        <item x="1175"/>
        <item x="300"/>
        <item x="1073"/>
        <item x="1099"/>
        <item x="844"/>
        <item x="202"/>
        <item x="867"/>
        <item x="1206"/>
        <item x="971"/>
        <item x="1159"/>
        <item x="633"/>
        <item x="231"/>
        <item x="374"/>
        <item x="920"/>
        <item x="1055"/>
        <item x="164"/>
        <item x="215"/>
        <item x="381"/>
        <item x="234"/>
        <item x="1199"/>
        <item x="908"/>
        <item x="388"/>
        <item x="826"/>
        <item x="235"/>
        <item x="217"/>
        <item x="93"/>
        <item x="1177"/>
        <item x="252"/>
        <item x="1109"/>
        <item x="1112"/>
        <item x="874"/>
        <item x="809"/>
        <item x="71"/>
        <item x="241"/>
        <item x="242"/>
        <item x="1092"/>
        <item x="1037"/>
        <item x="333"/>
        <item x="1025"/>
        <item x="1173"/>
        <item x="59"/>
        <item x="246"/>
        <item x="193"/>
        <item x="230"/>
        <item x="160"/>
        <item x="1193"/>
        <item x="1050"/>
        <item x="1158"/>
        <item x="226"/>
        <item x="1203"/>
        <item x="189"/>
        <item x="244"/>
        <item x="915"/>
        <item x="1195"/>
        <item x="243"/>
        <item x="25"/>
        <item x="1031"/>
        <item x="225"/>
        <item x="986"/>
        <item x="60"/>
        <item x="118"/>
        <item x="445"/>
        <item x="1146"/>
        <item x="1202"/>
        <item x="173"/>
        <item x="110"/>
        <item x="873"/>
        <item x="969"/>
        <item x="184"/>
        <item x="1171"/>
        <item x="123"/>
        <item x="1034"/>
        <item x="1074"/>
        <item x="200"/>
        <item x="576"/>
        <item x="1142"/>
        <item x="364"/>
        <item x="829"/>
        <item x="805"/>
        <item x="205"/>
        <item x="405"/>
        <item x="239"/>
        <item x="1168"/>
        <item x="590"/>
        <item x="404"/>
        <item x="190"/>
        <item x="1024"/>
        <item x="1010"/>
        <item x="926"/>
        <item x="192"/>
        <item x="1013"/>
        <item x="880"/>
        <item x="1136"/>
        <item x="137"/>
        <item x="1111"/>
        <item x="101"/>
        <item x="1156"/>
        <item x="158"/>
        <item x="1036"/>
        <item x="1038"/>
        <item x="1070"/>
        <item x="1067"/>
        <item x="932"/>
        <item x="46"/>
        <item x="1167"/>
        <item x="772"/>
        <item x="253"/>
        <item x="1057"/>
        <item x="963"/>
        <item x="397"/>
        <item x="142"/>
        <item x="129"/>
        <item x="168"/>
        <item x="1098"/>
        <item x="629"/>
        <item x="183"/>
        <item x="1066"/>
        <item x="648"/>
        <item x="30"/>
        <item x="1021"/>
        <item x="774"/>
        <item x="681"/>
        <item x="872"/>
        <item x="169"/>
        <item x="1086"/>
        <item x="1198"/>
        <item x="117"/>
        <item x="181"/>
        <item x="889"/>
        <item x="65"/>
        <item x="541"/>
        <item x="712"/>
        <item x="599"/>
        <item x="1032"/>
        <item x="1212"/>
        <item x="391"/>
        <item x="1169"/>
        <item x="237"/>
        <item x="402"/>
        <item x="73"/>
        <item x="149"/>
        <item x="763"/>
        <item x="720"/>
        <item x="41"/>
        <item x="980"/>
        <item x="144"/>
        <item x="903"/>
        <item x="55"/>
        <item x="1069"/>
        <item x="136"/>
        <item x="174"/>
        <item x="35"/>
        <item x="671"/>
        <item x="56"/>
        <item x="1208"/>
        <item x="1174"/>
        <item x="145"/>
        <item x="1009"/>
        <item x="213"/>
        <item x="392"/>
        <item x="245"/>
        <item x="470"/>
        <item x="689"/>
        <item x="66"/>
        <item x="91"/>
        <item x="182"/>
        <item x="206"/>
        <item x="238"/>
        <item x="935"/>
        <item x="955"/>
        <item x="696"/>
        <item x="135"/>
        <item x="89"/>
        <item x="1087"/>
        <item x="1141"/>
        <item x="1102"/>
        <item x="1182"/>
        <item x="627"/>
        <item x="33"/>
        <item x="1071"/>
        <item x="1079"/>
        <item x="1065"/>
        <item x="421"/>
        <item x="831"/>
        <item x="1039"/>
        <item x="180"/>
        <item x="901"/>
        <item x="63"/>
        <item x="1121"/>
        <item x="644"/>
        <item x="1044"/>
        <item x="96"/>
        <item x="1083"/>
        <item x="127"/>
        <item x="1077"/>
        <item x="211"/>
        <item x="897"/>
        <item x="369"/>
        <item x="862"/>
        <item x="717"/>
        <item x="48"/>
        <item x="751"/>
        <item x="1176"/>
        <item x="1179"/>
        <item x="1003"/>
        <item x="467"/>
        <item x="1124"/>
        <item x="984"/>
        <item x="365"/>
        <item x="1113"/>
        <item x="860"/>
        <item x="1012"/>
        <item x="366"/>
        <item x="68"/>
        <item x="399"/>
        <item x="1164"/>
        <item x="679"/>
        <item x="148"/>
        <item x="987"/>
        <item x="85"/>
        <item x="1114"/>
        <item x="152"/>
        <item x="411"/>
        <item x="1170"/>
        <item x="1183"/>
        <item x="163"/>
        <item x="204"/>
        <item x="240"/>
        <item x="814"/>
        <item x="1117"/>
        <item x="17"/>
        <item x="1014"/>
        <item x="1027"/>
        <item x="813"/>
        <item x="1017"/>
        <item x="555"/>
        <item x="175"/>
        <item x="115"/>
        <item x="803"/>
        <item x="1128"/>
        <item x="92"/>
        <item x="946"/>
        <item x="1028"/>
        <item x="216"/>
        <item x="77"/>
        <item x="76"/>
        <item x="705"/>
        <item x="878"/>
        <item x="1052"/>
        <item x="29"/>
        <item x="31"/>
        <item x="1135"/>
        <item x="539"/>
        <item x="890"/>
        <item x="912"/>
        <item x="547"/>
        <item x="79"/>
        <item x="851"/>
        <item x="1210"/>
        <item x="859"/>
        <item x="804"/>
        <item x="1185"/>
        <item x="88"/>
        <item x="574"/>
        <item x="724"/>
        <item x="1131"/>
        <item x="605"/>
        <item x="1089"/>
        <item x="645"/>
        <item x="1205"/>
        <item x="220"/>
        <item x="128"/>
        <item x="1184"/>
        <item x="170"/>
        <item x="1145"/>
        <item x="1150"/>
        <item x="608"/>
        <item x="187"/>
        <item x="927"/>
        <item x="887"/>
        <item x="1125"/>
        <item x="113"/>
        <item x="834"/>
        <item x="371"/>
        <item x="97"/>
        <item x="602"/>
        <item x="52"/>
        <item x="997"/>
        <item x="166"/>
        <item x="100"/>
        <item x="1001"/>
        <item x="918"/>
        <item x="313"/>
        <item x="304"/>
        <item x="188"/>
        <item x="1190"/>
        <item x="248"/>
        <item x="957"/>
        <item x="64"/>
        <item x="771"/>
        <item x="685"/>
        <item x="383"/>
        <item x="713"/>
        <item x="106"/>
        <item x="868"/>
        <item x="1120"/>
        <item x="925"/>
        <item x="975"/>
        <item x="372"/>
        <item x="1097"/>
        <item x="540"/>
        <item x="1122"/>
        <item x="171"/>
        <item x="401"/>
        <item x="1161"/>
        <item x="233"/>
        <item x="82"/>
        <item x="221"/>
        <item x="1191"/>
        <item x="578"/>
        <item x="195"/>
        <item x="1143"/>
        <item x="434"/>
        <item x="906"/>
        <item x="1116"/>
        <item x="775"/>
        <item x="672"/>
        <item x="959"/>
        <item x="895"/>
        <item x="907"/>
        <item x="630"/>
        <item x="994"/>
        <item x="413"/>
        <item x="130"/>
        <item x="485"/>
        <item x="1134"/>
        <item x="852"/>
        <item x="90"/>
        <item x="841"/>
        <item x="967"/>
        <item x="212"/>
        <item x="656"/>
        <item x="1080"/>
        <item x="855"/>
        <item x="563"/>
        <item x="1154"/>
        <item x="598"/>
        <item x="62"/>
        <item x="75"/>
        <item x="307"/>
        <item x="755"/>
        <item x="567"/>
        <item x="1132"/>
        <item x="287"/>
        <item x="846"/>
        <item x="781"/>
        <item x="224"/>
        <item x="738"/>
        <item x="1006"/>
        <item x="108"/>
        <item x="326"/>
        <item x="609"/>
        <item x="28"/>
        <item x="396"/>
        <item x="985"/>
        <item x="706"/>
        <item x="942"/>
        <item x="921"/>
        <item x="1094"/>
        <item x="1204"/>
        <item x="951"/>
        <item x="1197"/>
        <item x="764"/>
        <item x="978"/>
        <item x="50"/>
        <item x="255"/>
        <item x="663"/>
        <item x="941"/>
        <item x="348"/>
        <item x="157"/>
        <item x="368"/>
        <item x="933"/>
        <item x="1026"/>
        <item x="494"/>
        <item x="1084"/>
        <item x="516"/>
        <item x="352"/>
        <item x="94"/>
        <item x="991"/>
        <item x="989"/>
        <item x="958"/>
        <item x="943"/>
        <item x="628"/>
        <item x="848"/>
        <item x="194"/>
        <item x="398"/>
        <item x="626"/>
        <item x="150"/>
        <item x="587"/>
        <item x="566"/>
        <item x="770"/>
        <item x="979"/>
        <item x="865"/>
        <item x="1101"/>
        <item x="11"/>
        <item x="328"/>
        <item x="1151"/>
        <item x="232"/>
        <item x="711"/>
        <item x="822"/>
        <item x="1020"/>
        <item x="1007"/>
        <item x="749"/>
        <item x="761"/>
        <item x="1127"/>
        <item x="1152"/>
        <item x="370"/>
        <item x="1088"/>
        <item x="350"/>
        <item x="785"/>
        <item x="1110"/>
        <item x="596"/>
        <item x="817"/>
        <item x="750"/>
        <item x="1180"/>
        <item x="643"/>
        <item x="87"/>
        <item x="725"/>
        <item x="1030"/>
        <item x="768"/>
        <item x="1068"/>
        <item x="47"/>
        <item x="109"/>
        <item x="674"/>
        <item x="659"/>
        <item x="924"/>
        <item x="24"/>
        <item x="1207"/>
        <item x="340"/>
        <item x="745"/>
        <item x="752"/>
        <item x="698"/>
        <item x="1192"/>
        <item x="133"/>
        <item x="57"/>
        <item x="1194"/>
        <item x="218"/>
        <item x="952"/>
        <item x="968"/>
        <item x="572"/>
        <item x="483"/>
        <item x="151"/>
        <item x="185"/>
        <item x="493"/>
        <item x="543"/>
        <item x="795"/>
        <item x="342"/>
        <item x="337"/>
        <item x="1148"/>
        <item x="716"/>
        <item x="84"/>
        <item x="976"/>
        <item x="702"/>
        <item x="138"/>
        <item x="1119"/>
        <item x="821"/>
        <item x="1140"/>
        <item x="760"/>
        <item x="249"/>
        <item x="917"/>
        <item x="448"/>
        <item x="559"/>
        <item x="993"/>
        <item x="1178"/>
        <item x="741"/>
        <item x="355"/>
        <item x="882"/>
        <item x="1051"/>
        <item x="472"/>
        <item x="154"/>
        <item x="409"/>
        <item x="923"/>
        <item x="1107"/>
        <item x="1103"/>
        <item x="236"/>
        <item x="864"/>
        <item x="662"/>
        <item x="103"/>
        <item x="377"/>
        <item x="833"/>
        <item x="929"/>
        <item x="742"/>
        <item x="554"/>
        <item x="824"/>
        <item x="673"/>
        <item x="1105"/>
        <item x="549"/>
        <item x="297"/>
        <item x="530"/>
        <item x="251"/>
        <item x="858"/>
        <item x="208"/>
        <item x="767"/>
        <item x="1106"/>
        <item x="1093"/>
        <item x="582"/>
        <item x="632"/>
        <item x="686"/>
        <item x="124"/>
        <item x="1188"/>
        <item x="1172"/>
        <item x="318"/>
        <item x="1004"/>
        <item x="334"/>
        <item x="983"/>
        <item x="1002"/>
        <item x="360"/>
        <item x="780"/>
        <item x="695"/>
        <item x="680"/>
        <item x="1015"/>
        <item x="727"/>
        <item x="870"/>
        <item x="718"/>
        <item x="753"/>
        <item x="86"/>
        <item x="1155"/>
        <item x="816"/>
        <item x="1162"/>
        <item x="1081"/>
        <item x="119"/>
        <item x="1029"/>
        <item x="498"/>
        <item x="931"/>
        <item x="1157"/>
        <item x="914"/>
        <item x="871"/>
        <item x="1160"/>
        <item x="45"/>
        <item x="107"/>
        <item x="937"/>
        <item x="1211"/>
        <item x="558"/>
        <item x="972"/>
        <item x="1139"/>
        <item x="881"/>
        <item x="928"/>
        <item x="707"/>
        <item x="303"/>
        <item x="947"/>
        <item x="1123"/>
        <item x="637"/>
        <item x="80"/>
        <item x="877"/>
        <item x="904"/>
        <item x="1018"/>
        <item x="196"/>
        <item x="1082"/>
        <item x="651"/>
        <item x="654"/>
        <item x="384"/>
        <item x="665"/>
        <item x="1053"/>
        <item x="504"/>
        <item x="687"/>
        <item x="505"/>
        <item x="974"/>
        <item x="1035"/>
        <item x="1059"/>
        <item x="722"/>
        <item x="12"/>
        <item x="950"/>
        <item x="1058"/>
        <item x="765"/>
        <item x="1023"/>
        <item x="940"/>
        <item x="789"/>
        <item x="653"/>
        <item x="390"/>
        <item x="815"/>
        <item x="201"/>
        <item x="21"/>
        <item x="641"/>
        <item x="683"/>
        <item x="746"/>
        <item x="756"/>
        <item x="512"/>
        <item x="1100"/>
        <item x="1091"/>
        <item x="1064"/>
        <item x="769"/>
        <item x="584"/>
        <item x="332"/>
        <item x="412"/>
        <item x="902"/>
        <item x="284"/>
        <item x="710"/>
        <item x="810"/>
        <item x="640"/>
        <item x="970"/>
        <item x="510"/>
        <item x="762"/>
        <item x="857"/>
        <item x="517"/>
        <item x="740"/>
        <item x="490"/>
        <item x="703"/>
        <item x="1049"/>
        <item x="176"/>
        <item x="1043"/>
        <item x="575"/>
        <item x="1060"/>
        <item x="140"/>
        <item x="532"/>
        <item x="667"/>
        <item x="647"/>
        <item x="1189"/>
        <item x="562"/>
        <item x="314"/>
        <item x="114"/>
        <item x="441"/>
        <item x="1153"/>
        <item x="684"/>
        <item x="394"/>
        <item x="1163"/>
        <item x="207"/>
        <item x="754"/>
        <item x="990"/>
        <item x="1085"/>
        <item x="112"/>
        <item x="945"/>
        <item x="456"/>
        <item x="892"/>
        <item x="793"/>
        <item x="676"/>
        <item x="131"/>
        <item x="607"/>
        <item x="669"/>
        <item x="1008"/>
        <item x="719"/>
        <item x="799"/>
        <item x="125"/>
        <item x="747"/>
        <item x="375"/>
        <item x="1129"/>
        <item x="139"/>
        <item x="739"/>
        <item x="165"/>
        <item x="612"/>
        <item x="791"/>
        <item x="191"/>
        <item x="419"/>
        <item x="74"/>
        <item x="621"/>
        <item x="81"/>
        <item x="336"/>
        <item x="565"/>
        <item x="1201"/>
        <item x="528"/>
        <item x="461"/>
        <item x="308"/>
        <item x="1166"/>
        <item x="359"/>
        <item x="1144"/>
        <item x="631"/>
        <item x="353"/>
        <item x="982"/>
        <item x="1214"/>
        <item x="766"/>
        <item x="1133"/>
        <item x="1016"/>
        <item x="49"/>
        <item x="664"/>
        <item x="1048"/>
        <item x="51"/>
        <item x="34"/>
        <item x="1076"/>
        <item x="2"/>
        <item x="61"/>
        <item x="1056"/>
        <item x="536"/>
        <item x="260"/>
        <item x="1019"/>
        <item x="1040"/>
        <item x="469"/>
        <item x="691"/>
        <item x="542"/>
        <item x="1061"/>
        <item x="1213"/>
        <item x="147"/>
        <item x="735"/>
        <item x="39"/>
        <item x="156"/>
        <item x="999"/>
        <item x="615"/>
        <item x="1181"/>
        <item x="292"/>
        <item x="172"/>
        <item x="721"/>
        <item x="910"/>
        <item x="604"/>
        <item x="962"/>
        <item x="807"/>
        <item x="40"/>
        <item x="552"/>
        <item x="1118"/>
        <item x="376"/>
        <item x="481"/>
        <item x="995"/>
        <item x="385"/>
        <item x="476"/>
        <item x="840"/>
        <item x="953"/>
        <item x="44"/>
        <item x="299"/>
        <item x="571"/>
        <item x="622"/>
        <item x="866"/>
        <item x="642"/>
        <item x="430"/>
        <item x="162"/>
        <item x="386"/>
        <item x="898"/>
        <item x="650"/>
        <item x="961"/>
        <item x="72"/>
        <item x="330"/>
        <item x="564"/>
        <item x="452"/>
        <item x="820"/>
        <item x="343"/>
        <item x="20"/>
        <item x="636"/>
        <item x="491"/>
        <item x="1011"/>
        <item x="373"/>
        <item x="410"/>
        <item x="509"/>
        <item x="934"/>
        <item x="198"/>
        <item x="538"/>
        <item x="497"/>
        <item x="600"/>
        <item x="273"/>
        <item x="1054"/>
        <item x="936"/>
        <item x="18"/>
        <item x="465"/>
        <item x="325"/>
        <item x="678"/>
        <item x="121"/>
        <item x="954"/>
        <item x="964"/>
        <item x="938"/>
        <item x="856"/>
        <item x="449"/>
        <item x="697"/>
        <item x="930"/>
        <item x="948"/>
        <item x="845"/>
        <item x="619"/>
        <item x="699"/>
        <item x="500"/>
        <item x="395"/>
        <item x="1033"/>
        <item x="748"/>
        <item x="618"/>
        <item x="670"/>
        <item x="1138"/>
        <item x="1104"/>
        <item x="646"/>
        <item x="551"/>
        <item x="1187"/>
        <item x="263"/>
        <item x="701"/>
        <item x="70"/>
        <item x="729"/>
        <item x="883"/>
        <item x="682"/>
        <item x="1078"/>
        <item x="661"/>
        <item x="652"/>
        <item x="306"/>
        <item x="382"/>
        <item x="141"/>
        <item x="911"/>
        <item x="675"/>
        <item x="635"/>
        <item x="730"/>
        <item x="677"/>
        <item x="593"/>
        <item x="778"/>
        <item x="477"/>
        <item x="886"/>
        <item x="513"/>
        <item x="588"/>
        <item x="758"/>
        <item x="639"/>
        <item x="1005"/>
        <item x="475"/>
        <item x="732"/>
        <item x="899"/>
        <item x="960"/>
        <item x="1090"/>
        <item x="1075"/>
        <item x="499"/>
        <item x="847"/>
        <item x="692"/>
        <item x="317"/>
        <item x="22"/>
        <item x="268"/>
        <item x="944"/>
        <item x="794"/>
        <item x="16"/>
        <item x="38"/>
        <item x="714"/>
        <item x="186"/>
        <item x="879"/>
        <item x="462"/>
        <item x="842"/>
        <item x="15"/>
        <item x="450"/>
        <item x="474"/>
        <item x="894"/>
        <item x="625"/>
        <item x="828"/>
        <item x="83"/>
        <item x="506"/>
        <item x="99"/>
        <item x="577"/>
        <item x="288"/>
        <item x="378"/>
        <item x="884"/>
        <item x="289"/>
        <item x="726"/>
        <item x="798"/>
        <item x="464"/>
        <item x="668"/>
        <item x="996"/>
        <item x="269"/>
        <item x="431"/>
        <item x="875"/>
        <item x="818"/>
        <item x="9"/>
        <item x="728"/>
        <item x="316"/>
        <item x="442"/>
        <item x="790"/>
        <item x="545"/>
        <item x="256"/>
        <item x="581"/>
        <item x="839"/>
        <item x="788"/>
        <item x="1165"/>
        <item x="660"/>
        <item x="32"/>
        <item x="408"/>
        <item x="731"/>
        <item x="916"/>
        <item x="922"/>
        <item x="177"/>
        <item x="282"/>
        <item x="471"/>
        <item x="223"/>
        <item x="736"/>
        <item x="905"/>
        <item x="1042"/>
        <item x="570"/>
        <item x="6"/>
        <item x="311"/>
        <item x="843"/>
        <item x="345"/>
        <item x="837"/>
        <item x="1095"/>
        <item x="1000"/>
        <item x="579"/>
        <item x="305"/>
        <item x="863"/>
        <item x="830"/>
        <item x="507"/>
        <item x="520"/>
        <item x="258"/>
        <item x="329"/>
        <item x="544"/>
        <item x="854"/>
        <item x="759"/>
        <item x="700"/>
        <item x="321"/>
        <item x="271"/>
        <item x="19"/>
        <item x="4"/>
        <item x="1072"/>
        <item x="965"/>
        <item x="812"/>
        <item x="734"/>
        <item x="620"/>
        <item x="331"/>
        <item x="283"/>
        <item x="406"/>
        <item x="444"/>
        <item x="779"/>
        <item x="354"/>
        <item x="603"/>
        <item x="261"/>
        <item x="693"/>
        <item x="597"/>
        <item x="657"/>
        <item x="425"/>
        <item x="623"/>
        <item x="310"/>
        <item x="592"/>
        <item x="861"/>
        <item x="277"/>
        <item x="286"/>
        <item x="351"/>
        <item x="896"/>
        <item x="468"/>
        <item x="514"/>
        <item x="537"/>
        <item x="850"/>
        <item x="849"/>
        <item x="13"/>
        <item x="167"/>
        <item x="459"/>
        <item x="888"/>
        <item x="265"/>
        <item x="428"/>
        <item x="279"/>
        <item x="400"/>
        <item x="58"/>
        <item x="254"/>
        <item x="614"/>
        <item x="339"/>
        <item x="511"/>
        <item x="586"/>
        <item x="548"/>
        <item x="797"/>
        <item x="295"/>
        <item x="26"/>
        <item x="179"/>
        <item x="276"/>
        <item x="658"/>
        <item x="346"/>
        <item x="737"/>
        <item x="573"/>
        <item x="529"/>
        <item x="275"/>
        <item x="367"/>
        <item x="757"/>
        <item x="301"/>
        <item x="5"/>
        <item x="591"/>
        <item x="792"/>
        <item x="823"/>
        <item x="502"/>
        <item x="613"/>
        <item x="291"/>
        <item x="78"/>
        <item x="801"/>
        <item x="0"/>
        <item x="280"/>
        <item x="132"/>
        <item x="522"/>
        <item x="776"/>
        <item x="836"/>
        <item x="466"/>
        <item x="594"/>
        <item x="556"/>
        <item x="796"/>
        <item x="616"/>
        <item x="424"/>
        <item x="533"/>
        <item x="356"/>
        <item x="869"/>
        <item x="43"/>
        <item x="610"/>
        <item x="178"/>
        <item x="487"/>
        <item x="583"/>
        <item x="733"/>
        <item x="589"/>
        <item x="451"/>
        <item x="403"/>
        <item x="37"/>
        <item x="486"/>
        <item x="526"/>
        <item x="560"/>
        <item x="98"/>
        <item x="569"/>
        <item x="247"/>
        <item x="257"/>
        <item x="362"/>
        <item x="416"/>
        <item x="274"/>
        <item x="482"/>
        <item x="323"/>
        <item x="909"/>
        <item x="322"/>
        <item x="278"/>
        <item x="347"/>
        <item x="437"/>
        <item x="784"/>
        <item x="436"/>
        <item x="550"/>
        <item x="53"/>
        <item x="116"/>
        <item x="440"/>
        <item x="69"/>
        <item x="715"/>
        <item x="853"/>
        <item x="808"/>
        <item x="453"/>
        <item x="341"/>
        <item x="358"/>
        <item x="319"/>
        <item x="7"/>
        <item x="617"/>
        <item x="335"/>
        <item x="484"/>
        <item x="527"/>
        <item x="14"/>
        <item x="290"/>
        <item x="624"/>
        <item x="446"/>
        <item x="197"/>
        <item x="393"/>
        <item x="23"/>
        <item x="806"/>
        <item x="438"/>
        <item x="838"/>
        <item x="293"/>
        <item x="891"/>
        <item x="495"/>
        <item x="611"/>
        <item x="478"/>
        <item x="634"/>
        <item x="203"/>
        <item x="379"/>
        <item x="811"/>
        <item x="518"/>
        <item x="819"/>
        <item x="800"/>
        <item x="885"/>
        <item x="827"/>
        <item x="546"/>
        <item x="595"/>
        <item x="802"/>
        <item x="782"/>
        <item x="285"/>
        <item x="1"/>
        <item x="105"/>
        <item x="666"/>
        <item x="272"/>
        <item x="709"/>
        <item x="302"/>
        <item x="525"/>
        <item x="723"/>
        <item x="54"/>
        <item x="690"/>
        <item x="153"/>
        <item x="832"/>
        <item x="489"/>
        <item x="312"/>
        <item x="787"/>
        <item x="457"/>
        <item x="315"/>
        <item x="515"/>
        <item x="606"/>
        <item x="479"/>
        <item x="267"/>
        <item x="492"/>
        <item x="447"/>
        <item x="488"/>
        <item x="357"/>
        <item x="433"/>
        <item x="463"/>
        <item x="534"/>
        <item x="327"/>
        <item x="786"/>
        <item x="519"/>
        <item x="900"/>
        <item x="418"/>
        <item x="432"/>
        <item x="324"/>
        <item x="503"/>
        <item x="439"/>
        <item x="531"/>
        <item x="454"/>
        <item x="296"/>
        <item x="309"/>
        <item x="553"/>
        <item x="262"/>
        <item x="361"/>
        <item x="422"/>
        <item x="704"/>
        <item x="435"/>
        <item x="102"/>
        <item x="580"/>
        <item x="688"/>
        <item x="585"/>
        <item x="521"/>
        <item x="27"/>
        <item x="161"/>
        <item x="561"/>
        <item x="429"/>
        <item x="363"/>
        <item x="443"/>
        <item x="773"/>
        <item x="42"/>
        <item x="524"/>
        <item x="473"/>
        <item x="3"/>
        <item x="294"/>
        <item x="694"/>
        <item x="380"/>
        <item x="743"/>
        <item x="501"/>
        <item x="601"/>
        <item x="427"/>
        <item x="455"/>
        <item x="777"/>
        <item x="638"/>
        <item x="36"/>
        <item x="480"/>
        <item x="264"/>
        <item x="535"/>
        <item x="415"/>
        <item x="423"/>
        <item x="460"/>
        <item x="298"/>
        <item x="508"/>
        <item x="458"/>
        <item x="320"/>
        <item x="420"/>
        <item x="143"/>
        <item x="8"/>
        <item x="111"/>
        <item x="259"/>
        <item x="426"/>
        <item x="344"/>
        <item x="266"/>
        <item x="523"/>
        <item x="649"/>
        <item x="417"/>
        <item x="783"/>
        <item x="557"/>
        <item x="338"/>
        <item x="281"/>
        <item x="414"/>
        <item x="270"/>
        <item x="496"/>
        <item x="10"/>
        <item t="default"/>
      </items>
    </pivotField>
    <pivotField numFmtId="3"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8">
        <item x="1"/>
        <item x="5"/>
        <item m="1" x="6"/>
        <item x="2"/>
        <item x="0"/>
        <item x="3"/>
        <item x="4"/>
        <item t="default"/>
      </items>
    </pivotField>
    <pivotField dragToRow="0" dragToCol="0" dragToPage="0" showAll="0" defaultSubtota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8" subtotal="average" baseField="1" baseItem="0"/>
  </dataFields>
  <formats count="25">
    <format dxfId="0">
      <pivotArea field="2" type="button" dataOnly="0" labelOnly="1" outline="0"/>
    </format>
    <format dxfId="1">
      <pivotArea dataOnly="0" labelOnly="1" grandRow="1" outline="0" fieldPosition="0"/>
    </format>
    <format dxfId="2">
      <pivotArea type="all" dataOnly="0" outline="0" fieldPosition="0"/>
    </format>
    <format dxfId="3">
      <pivotArea outline="0" collapsedLevelsAreSubtotals="1" fieldPosition="0"/>
    </format>
    <format dxfId="4">
      <pivotArea field="2" type="button" dataOnly="0" labelOnly="1" outline="0"/>
    </format>
    <format dxfId="5">
      <pivotArea dataOnly="0" labelOnly="1" grandRow="1" outline="0" fieldPosition="0"/>
    </format>
    <format dxfId="6">
      <pivotArea dataOnly="0" labelOnly="1" outline="0" axis="axisValues" fieldPosition="0"/>
    </format>
    <format dxfId="7">
      <pivotArea type="all" dataOnly="0" outline="0" fieldPosition="0"/>
    </format>
    <format dxfId="8">
      <pivotArea outline="0" collapsedLevelsAreSubtotals="1" fieldPosition="0"/>
    </format>
    <format dxfId="9">
      <pivotArea field="1" type="button" dataOnly="0" labelOnly="1" outline="0" axis="axisRow" fieldPosition="0"/>
    </format>
    <format dxfId="10">
      <pivotArea dataOnly="0" labelOnly="1" fieldPosition="0">
        <references count="1">
          <reference field="1" count="12">
            <x v="82"/>
            <x v="289"/>
            <x v="425"/>
            <x v="567"/>
            <x v="767"/>
            <x v="826"/>
            <x v="1002"/>
            <x v="1096"/>
            <x v="1106"/>
            <x v="1141"/>
            <x v="1143"/>
            <x v="1336"/>
          </reference>
        </references>
      </pivotArea>
    </format>
    <format dxfId="11">
      <pivotArea dataOnly="0" labelOnly="1" grandRow="1" outline="0" fieldPosition="0"/>
    </format>
    <format dxfId="12">
      <pivotArea dataOnly="0" labelOnly="1" outline="0" axis="axisValues" fieldPosition="0"/>
    </format>
    <format dxfId="13">
      <pivotArea type="all" dataOnly="0" outline="0" fieldPosition="0"/>
    </format>
    <format dxfId="14">
      <pivotArea outline="0" collapsedLevelsAreSubtotals="1" fieldPosition="0"/>
    </format>
    <format dxfId="15">
      <pivotArea field="1" type="button" dataOnly="0" labelOnly="1" outline="0" axis="axisRow" fieldPosition="0"/>
    </format>
    <format dxfId="16">
      <pivotArea dataOnly="0" labelOnly="1" fieldPosition="0">
        <references count="1">
          <reference field="1" count="12">
            <x v="82"/>
            <x v="289"/>
            <x v="425"/>
            <x v="567"/>
            <x v="767"/>
            <x v="826"/>
            <x v="1002"/>
            <x v="1096"/>
            <x v="1106"/>
            <x v="1141"/>
            <x v="1143"/>
            <x v="1336"/>
          </reference>
        </references>
      </pivotArea>
    </format>
    <format dxfId="17">
      <pivotArea dataOnly="0" labelOnly="1" grandRow="1" outline="0" fieldPosition="0"/>
    </format>
    <format dxfId="18">
      <pivotArea dataOnly="0" labelOnly="1" outline="0" axis="axisValues" fieldPosition="0"/>
    </format>
    <format dxfId="19">
      <pivotArea type="all" dataOnly="0" outline="0" fieldPosition="0"/>
    </format>
    <format dxfId="20">
      <pivotArea outline="0" collapsedLevelsAreSubtotals="1" fieldPosition="0"/>
    </format>
    <format dxfId="21">
      <pivotArea dataOnly="0" labelOnly="1" outline="0" axis="axisValues" fieldPosition="0"/>
    </format>
    <format dxfId="22">
      <pivotArea field="1" type="button" dataOnly="0" labelOnly="1" outline="0" axis="axisRow" fieldPosition="0"/>
    </format>
    <format dxfId="23">
      <pivotArea dataOnly="0" labelOnly="1" fieldPosition="0">
        <references count="1">
          <reference field="1" count="12">
            <x v="82"/>
            <x v="289"/>
            <x v="425"/>
            <x v="567"/>
            <x v="767"/>
            <x v="826"/>
            <x v="1002"/>
            <x v="1096"/>
            <x v="1106"/>
            <x v="1141"/>
            <x v="1143"/>
            <x v="1336"/>
          </reference>
        </references>
      </pivotArea>
    </format>
    <format dxfId="24">
      <pivotArea dataOnly="0" labelOnly="1" grandRow="1" outline="0" fieldPosition="0"/>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143"/>
          </reference>
        </references>
      </pivotArea>
    </chartFormat>
    <chartFormat chart="2" format="4">
      <pivotArea type="data" outline="0" fieldPosition="0">
        <references count="2">
          <reference field="4294967294" count="1" selected="0">
            <x v="0"/>
          </reference>
          <reference field="1" count="1" selected="0">
            <x v="1002"/>
          </reference>
        </references>
      </pivotArea>
    </chartFormat>
    <chartFormat chart="2" format="5">
      <pivotArea type="data" outline="0" fieldPosition="0">
        <references count="2">
          <reference field="4294967294" count="1" selected="0">
            <x v="0"/>
          </reference>
          <reference field="1" count="1" selected="0">
            <x v="82"/>
          </reference>
        </references>
      </pivotArea>
    </chartFormat>
    <chartFormat chart="2" format="6">
      <pivotArea type="data" outline="0" fieldPosition="0">
        <references count="2">
          <reference field="4294967294" count="1" selected="0">
            <x v="0"/>
          </reference>
          <reference field="1" count="1" selected="0">
            <x v="1141"/>
          </reference>
        </references>
      </pivotArea>
    </chartFormat>
    <chartFormat chart="2" format="7">
      <pivotArea type="data" outline="0" fieldPosition="0">
        <references count="2">
          <reference field="4294967294" count="1" selected="0">
            <x v="0"/>
          </reference>
          <reference field="1" count="1" selected="0">
            <x v="567"/>
          </reference>
        </references>
      </pivotArea>
    </chartFormat>
    <chartFormat chart="2" format="8">
      <pivotArea type="data" outline="0" fieldPosition="0">
        <references count="2">
          <reference field="4294967294" count="1" selected="0">
            <x v="0"/>
          </reference>
          <reference field="1" count="1" selected="0">
            <x v="826"/>
          </reference>
        </references>
      </pivotArea>
    </chartFormat>
    <chartFormat chart="2" format="9">
      <pivotArea type="data" outline="0" fieldPosition="0">
        <references count="2">
          <reference field="4294967294" count="1" selected="0">
            <x v="0"/>
          </reference>
          <reference field="1" count="1" selected="0">
            <x v="767"/>
          </reference>
        </references>
      </pivotArea>
    </chartFormat>
    <chartFormat chart="2" format="10">
      <pivotArea type="data" outline="0" fieldPosition="0">
        <references count="2">
          <reference field="4294967294" count="1" selected="0">
            <x v="0"/>
          </reference>
          <reference field="1" count="1" selected="0">
            <x v="1336"/>
          </reference>
        </references>
      </pivotArea>
    </chartFormat>
    <chartFormat chart="2" format="11">
      <pivotArea type="data" outline="0" fieldPosition="0">
        <references count="2">
          <reference field="4294967294" count="1" selected="0">
            <x v="0"/>
          </reference>
          <reference field="1" count="1" selected="0">
            <x v="425"/>
          </reference>
        </references>
      </pivotArea>
    </chartFormat>
    <chartFormat chart="2" format="12">
      <pivotArea type="data" outline="0" fieldPosition="0">
        <references count="2">
          <reference field="4294967294" count="1" selected="0">
            <x v="0"/>
          </reference>
          <reference field="1" count="1" selected="0">
            <x v="1096"/>
          </reference>
        </references>
      </pivotArea>
    </chartFormat>
    <chartFormat chart="2" format="13">
      <pivotArea type="data" outline="0" fieldPosition="0">
        <references count="2">
          <reference field="4294967294" count="1" selected="0">
            <x v="0"/>
          </reference>
          <reference field="1" count="1" selected="0">
            <x v="289"/>
          </reference>
        </references>
      </pivotArea>
    </chartFormat>
    <chartFormat chart="2" format="14">
      <pivotArea type="data" outline="0" fieldPosition="0">
        <references count="2">
          <reference field="4294967294" count="1" selected="0">
            <x v="0"/>
          </reference>
          <reference field="1" count="1" selected="0">
            <x v="1106"/>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8188A8-2657-4B0F-B0B0-940244FC5C9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L3:AN1341" firstHeaderRow="0" firstDataRow="1" firstDataCol="1"/>
  <pivotFields count="1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dataField="1" showAll="0"/>
    <pivotField showAll="0"/>
    <pivotField numFmtId="3"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sortType="descending">
      <items count="8">
        <item x="4"/>
        <item x="3"/>
        <item x="0"/>
        <item x="2"/>
        <item m="1" x="6"/>
        <item x="5"/>
        <item x="1"/>
        <item t="default"/>
      </items>
    </pivotField>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Fields count="1">
    <field x="-2"/>
  </colFields>
  <colItems count="2">
    <i>
      <x/>
    </i>
    <i i="1">
      <x v="1"/>
    </i>
  </colItems>
  <dataFields count="2">
    <dataField name="Sum of  rating_count " fld="9" baseField="0" baseItem="0"/>
    <dataField name="Average of discount_percentage" fld="5" subtotal="average" baseField="1" baseItem="0" numFmtId="9"/>
  </dataFields>
  <formats count="36">
    <format dxfId="374">
      <pivotArea outline="0" collapsedLevelsAreSubtotals="1" fieldPosition="0"/>
    </format>
    <format dxfId="373">
      <pivotArea dataOnly="0" labelOnly="1" outline="0" axis="axisValues" fieldPosition="0"/>
    </format>
    <format dxfId="372">
      <pivotArea outline="0" collapsedLevelsAreSubtotals="1" fieldPosition="0">
        <references count="1">
          <reference field="4294967294" count="1" selected="0">
            <x v="1"/>
          </reference>
        </references>
      </pivotArea>
    </format>
    <format dxfId="371">
      <pivotArea dataOnly="0" labelOnly="1" outline="0" fieldPosition="0">
        <references count="1">
          <reference field="4294967294" count="1">
            <x v="1"/>
          </reference>
        </references>
      </pivotArea>
    </format>
    <format dxfId="370">
      <pivotArea type="all" dataOnly="0" outline="0" fieldPosition="0"/>
    </format>
    <format dxfId="369">
      <pivotArea outline="0" collapsedLevelsAreSubtotals="1" fieldPosition="0"/>
    </format>
    <format dxfId="368">
      <pivotArea dataOnly="0" labelOnly="1" outline="0" fieldPosition="0">
        <references count="1">
          <reference field="4294967294" count="2">
            <x v="0"/>
            <x v="1"/>
          </reference>
        </references>
      </pivotArea>
    </format>
    <format dxfId="367">
      <pivotArea field="1" type="button" dataOnly="0" labelOnly="1" outline="0" axis="axisRow" fieldPosition="0"/>
    </format>
    <format dxfId="36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5">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2">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60">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58">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57">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56">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55">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54">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53">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52">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51">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50">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49">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48">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47">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46">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45">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44">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43">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42">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41">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40">
      <pivotArea dataOnly="0" labelOnly="1" fieldPosition="0">
        <references count="1">
          <reference field="1" count="37">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reference>
        </references>
      </pivotArea>
    </format>
    <format dxfId="33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61C8A43-3394-42B8-8ADD-0E8FD4E434F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Category">
  <location ref="AF3:AG9"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measureFilter="1"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m="1" x="211"/>
        <item t="default"/>
      </items>
      <autoSortScope>
        <pivotArea dataOnly="0" outline="0" fieldPosition="0">
          <references count="1">
            <reference field="4294967294" count="1" selected="0">
              <x v="0"/>
            </reference>
          </references>
        </pivotArea>
      </autoSortScope>
    </pivotField>
    <pivotField showAll="0"/>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multipleItemSelectionAllowed="1" showAll="0"/>
    <pivotField showAll="0"/>
    <pivotField showAll="0"/>
    <pivotField dataField="1" numFmtId="3" showAll="0"/>
    <pivotField showAll="0">
      <items count="8">
        <item x="1"/>
        <item x="5"/>
        <item m="1" x="6"/>
        <item x="2"/>
        <item x="0"/>
        <item x="3"/>
        <item x="4"/>
        <item t="default"/>
      </items>
    </pivotField>
    <pivotField dragToRow="0" dragToCol="0" dragToPage="0" showAll="0" defaultSubtotal="0"/>
  </pivotFields>
  <rowFields count="1">
    <field x="2"/>
  </rowFields>
  <rowItems count="6">
    <i>
      <x v="117"/>
    </i>
    <i>
      <x v="97"/>
    </i>
    <i>
      <x v="119"/>
    </i>
    <i>
      <x v="76"/>
    </i>
    <i>
      <x v="10"/>
    </i>
    <i t="grand">
      <x/>
    </i>
  </rowItems>
  <colItems count="1">
    <i/>
  </colItems>
  <dataFields count="1">
    <dataField name="Sum of Potential Revenue" fld="11" baseField="0" baseItem="0" numFmtId="3"/>
  </dataFields>
  <formats count="8">
    <format dxfId="382">
      <pivotArea outline="0" collapsedLevelsAreSubtotals="1" fieldPosition="0"/>
    </format>
    <format dxfId="381">
      <pivotArea dataOnly="0" labelOnly="1" outline="0" axis="axisValues" fieldPosition="0"/>
    </format>
    <format dxfId="380">
      <pivotArea type="all" dataOnly="0" outline="0" fieldPosition="0"/>
    </format>
    <format dxfId="379">
      <pivotArea outline="0" collapsedLevelsAreSubtotals="1" fieldPosition="0"/>
    </format>
    <format dxfId="378">
      <pivotArea field="2" type="button" dataOnly="0" labelOnly="1" outline="0" axis="axisRow" fieldPosition="0"/>
    </format>
    <format dxfId="377">
      <pivotArea dataOnly="0" labelOnly="1" fieldPosition="0">
        <references count="1">
          <reference field="2" count="5">
            <x v="10"/>
            <x v="76"/>
            <x v="97"/>
            <x v="117"/>
            <x v="119"/>
          </reference>
        </references>
      </pivotArea>
    </format>
    <format dxfId="376">
      <pivotArea dataOnly="0" labelOnly="1" grandRow="1" outline="0" fieldPosition="0"/>
    </format>
    <format dxfId="375">
      <pivotArea dataOnly="0" labelOnly="1" outline="0" axis="axisValues"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117"/>
          </reference>
        </references>
      </pivotArea>
    </chartFormat>
    <chartFormat chart="2" format="9">
      <pivotArea type="data" outline="0" fieldPosition="0">
        <references count="2">
          <reference field="4294967294" count="1" selected="0">
            <x v="0"/>
          </reference>
          <reference field="2" count="1" selected="0">
            <x v="97"/>
          </reference>
        </references>
      </pivotArea>
    </chartFormat>
    <chartFormat chart="2" format="10">
      <pivotArea type="data" outline="0" fieldPosition="0">
        <references count="2">
          <reference field="4294967294" count="1" selected="0">
            <x v="0"/>
          </reference>
          <reference field="2" count="1" selected="0">
            <x v="119"/>
          </reference>
        </references>
      </pivotArea>
    </chartFormat>
    <chartFormat chart="2" format="11">
      <pivotArea type="data" outline="0" fieldPosition="0">
        <references count="2">
          <reference field="4294967294" count="1" selected="0">
            <x v="0"/>
          </reference>
          <reference field="2" count="1" selected="0">
            <x v="76"/>
          </reference>
        </references>
      </pivotArea>
    </chartFormat>
    <chartFormat chart="2" format="12">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CA1541-EA09-4F12-9382-6379D2B76F9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Product">
  <location ref="F3:H15" firstHeaderRow="0"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measureFilter="1">
      <items count="213">
        <item m="1" x="211"/>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dataField="1"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12">
    <i>
      <x v="1"/>
    </i>
    <i>
      <x v="5"/>
    </i>
    <i>
      <x v="6"/>
    </i>
    <i>
      <x v="12"/>
    </i>
    <i>
      <x v="14"/>
    </i>
    <i>
      <x v="15"/>
    </i>
    <i>
      <x v="35"/>
    </i>
    <i>
      <x v="88"/>
    </i>
    <i>
      <x v="90"/>
    </i>
    <i>
      <x v="130"/>
    </i>
    <i>
      <x v="149"/>
    </i>
    <i t="grand">
      <x/>
    </i>
  </rowItems>
  <colFields count="1">
    <field x="-2"/>
  </colFields>
  <colItems count="2">
    <i>
      <x/>
    </i>
    <i i="1">
      <x v="1"/>
    </i>
  </colItems>
  <dataFields count="2">
    <dataField name="Average of discount_percentage" fld="5" subtotal="average" baseField="2" baseItem="0" numFmtId="9"/>
    <dataField name="Average of rating" fld="8" subtotal="average" baseField="2" baseItem="1" numFmtId="166"/>
  </dataFields>
  <formats count="14">
    <format dxfId="38">
      <pivotArea outline="0" collapsedLevelsAreSubtotals="1"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fieldPosition="0">
        <references count="1">
          <reference field="2" count="50">
            <x v="9"/>
            <x v="66"/>
            <x v="68"/>
            <x v="78"/>
            <x v="92"/>
            <x v="96"/>
            <x v="97"/>
            <x v="98"/>
            <x v="99"/>
            <x v="101"/>
            <x v="102"/>
            <x v="103"/>
            <x v="104"/>
            <x v="105"/>
            <x v="106"/>
            <x v="110"/>
            <x v="111"/>
            <x v="112"/>
            <x v="119"/>
            <x v="123"/>
            <x v="126"/>
            <x v="131"/>
            <x v="132"/>
            <x v="133"/>
            <x v="136"/>
            <x v="137"/>
            <x v="138"/>
            <x v="142"/>
            <x v="144"/>
            <x v="145"/>
            <x v="146"/>
            <x v="158"/>
            <x v="166"/>
            <x v="170"/>
            <x v="175"/>
            <x v="179"/>
            <x v="180"/>
            <x v="181"/>
            <x v="186"/>
            <x v="187"/>
            <x v="188"/>
            <x v="191"/>
            <x v="196"/>
            <x v="197"/>
            <x v="198"/>
            <x v="199"/>
            <x v="201"/>
            <x v="202"/>
            <x v="205"/>
            <x v="210"/>
          </reference>
        </references>
      </pivotArea>
    </format>
    <format dxfId="32">
      <pivotArea dataOnly="0" labelOnly="1" fieldPosition="0">
        <references count="1">
          <reference field="2" count="50">
            <x v="11"/>
            <x v="16"/>
            <x v="17"/>
            <x v="18"/>
            <x v="26"/>
            <x v="28"/>
            <x v="31"/>
            <x v="32"/>
            <x v="34"/>
            <x v="47"/>
            <x v="48"/>
            <x v="53"/>
            <x v="55"/>
            <x v="59"/>
            <x v="64"/>
            <x v="65"/>
            <x v="69"/>
            <x v="70"/>
            <x v="71"/>
            <x v="77"/>
            <x v="91"/>
            <x v="100"/>
            <x v="107"/>
            <x v="109"/>
            <x v="113"/>
            <x v="115"/>
            <x v="118"/>
            <x v="120"/>
            <x v="121"/>
            <x v="122"/>
            <x v="127"/>
            <x v="129"/>
            <x v="134"/>
            <x v="135"/>
            <x v="148"/>
            <x v="153"/>
            <x v="157"/>
            <x v="161"/>
            <x v="162"/>
            <x v="167"/>
            <x v="169"/>
            <x v="173"/>
            <x v="174"/>
            <x v="182"/>
            <x v="185"/>
            <x v="200"/>
            <x v="203"/>
            <x v="204"/>
            <x v="207"/>
            <x v="208"/>
          </reference>
        </references>
      </pivotArea>
    </format>
    <format dxfId="31">
      <pivotArea dataOnly="0" labelOnly="1" fieldPosition="0">
        <references count="1">
          <reference field="2" count="50">
            <x v="19"/>
            <x v="20"/>
            <x v="22"/>
            <x v="23"/>
            <x v="24"/>
            <x v="27"/>
            <x v="42"/>
            <x v="43"/>
            <x v="45"/>
            <x v="46"/>
            <x v="49"/>
            <x v="50"/>
            <x v="51"/>
            <x v="52"/>
            <x v="56"/>
            <x v="57"/>
            <x v="58"/>
            <x v="60"/>
            <x v="62"/>
            <x v="67"/>
            <x v="75"/>
            <x v="76"/>
            <x v="79"/>
            <x v="80"/>
            <x v="81"/>
            <x v="83"/>
            <x v="84"/>
            <x v="85"/>
            <x v="108"/>
            <x v="114"/>
            <x v="116"/>
            <x v="117"/>
            <x v="125"/>
            <x v="128"/>
            <x v="143"/>
            <x v="147"/>
            <x v="150"/>
            <x v="152"/>
            <x v="160"/>
            <x v="163"/>
            <x v="165"/>
            <x v="168"/>
            <x v="171"/>
            <x v="176"/>
            <x v="184"/>
            <x v="189"/>
            <x v="192"/>
            <x v="193"/>
            <x v="206"/>
            <x v="211"/>
          </reference>
        </references>
      </pivotArea>
    </format>
    <format dxfId="30">
      <pivotArea dataOnly="0" labelOnly="1" fieldPosition="0">
        <references count="1">
          <reference field="2" count="50">
            <x v="2"/>
            <x v="3"/>
            <x v="4"/>
            <x v="7"/>
            <x v="8"/>
            <x v="10"/>
            <x v="13"/>
            <x v="21"/>
            <x v="25"/>
            <x v="29"/>
            <x v="30"/>
            <x v="33"/>
            <x v="36"/>
            <x v="37"/>
            <x v="38"/>
            <x v="39"/>
            <x v="40"/>
            <x v="41"/>
            <x v="44"/>
            <x v="54"/>
            <x v="61"/>
            <x v="63"/>
            <x v="72"/>
            <x v="73"/>
            <x v="74"/>
            <x v="82"/>
            <x v="86"/>
            <x v="87"/>
            <x v="89"/>
            <x v="93"/>
            <x v="94"/>
            <x v="95"/>
            <x v="124"/>
            <x v="139"/>
            <x v="140"/>
            <x v="141"/>
            <x v="151"/>
            <x v="154"/>
            <x v="155"/>
            <x v="156"/>
            <x v="159"/>
            <x v="164"/>
            <x v="172"/>
            <x v="177"/>
            <x v="178"/>
            <x v="183"/>
            <x v="190"/>
            <x v="194"/>
            <x v="195"/>
            <x v="209"/>
          </reference>
        </references>
      </pivotArea>
    </format>
    <format dxfId="29">
      <pivotArea dataOnly="0" labelOnly="1" fieldPosition="0">
        <references count="1">
          <reference field="2" count="11">
            <x v="1"/>
            <x v="5"/>
            <x v="6"/>
            <x v="12"/>
            <x v="14"/>
            <x v="15"/>
            <x v="35"/>
            <x v="88"/>
            <x v="90"/>
            <x v="130"/>
            <x v="149"/>
          </reference>
        </references>
      </pivotArea>
    </format>
    <format dxfId="28">
      <pivotArea dataOnly="0" labelOnly="1" grandRow="1" outline="0" fieldPosition="0"/>
    </format>
    <format dxfId="27">
      <pivotArea dataOnly="0" labelOnly="1" outline="0" axis="axisValues" fieldPosition="0"/>
    </format>
    <format dxfId="26">
      <pivotArea outline="0" collapsedLevelsAreSubtotals="1" fieldPosition="0">
        <references count="1">
          <reference field="4294967294" count="1" selected="0">
            <x v="1"/>
          </reference>
        </references>
      </pivotArea>
    </format>
    <format dxfId="25">
      <pivotArea dataOnly="0" labelOnly="1" outline="0" fieldPosition="0">
        <references count="1">
          <reference field="4294967294" count="1">
            <x v="1"/>
          </reference>
        </references>
      </pivotArea>
    </format>
  </formats>
  <chartFormats count="210">
    <chartFormat chart="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20" format="6" series="1">
      <pivotArea type="data" outline="0" fieldPosition="0">
        <references count="2">
          <reference field="4294967294" count="1" selected="0">
            <x v="0"/>
          </reference>
          <reference field="2" count="1" selected="0">
            <x v="88"/>
          </reference>
        </references>
      </pivotArea>
    </chartFormat>
    <chartFormat chart="20" format="7" series="1">
      <pivotArea type="data" outline="0" fieldPosition="0">
        <references count="2">
          <reference field="4294967294" count="1" selected="0">
            <x v="0"/>
          </reference>
          <reference field="2" count="1" selected="0">
            <x v="15"/>
          </reference>
        </references>
      </pivotArea>
    </chartFormat>
    <chartFormat chart="20" format="8" series="1">
      <pivotArea type="data" outline="0" fieldPosition="0">
        <references count="2">
          <reference field="4294967294" count="1" selected="0">
            <x v="0"/>
          </reference>
          <reference field="2" count="1" selected="0">
            <x v="14"/>
          </reference>
        </references>
      </pivotArea>
    </chartFormat>
    <chartFormat chart="20" format="9" series="1">
      <pivotArea type="data" outline="0" fieldPosition="0">
        <references count="2">
          <reference field="4294967294" count="1" selected="0">
            <x v="0"/>
          </reference>
          <reference field="2" count="1" selected="0">
            <x v="12"/>
          </reference>
        </references>
      </pivotArea>
    </chartFormat>
    <chartFormat chart="20" format="10" series="1">
      <pivotArea type="data" outline="0" fieldPosition="0">
        <references count="2">
          <reference field="4294967294" count="1" selected="0">
            <x v="0"/>
          </reference>
          <reference field="2" count="1" selected="0">
            <x v="90"/>
          </reference>
        </references>
      </pivotArea>
    </chartFormat>
    <chartFormat chart="20" format="11" series="1">
      <pivotArea type="data" outline="0" fieldPosition="0">
        <references count="2">
          <reference field="4294967294" count="1" selected="0">
            <x v="0"/>
          </reference>
          <reference field="2" count="1" selected="0">
            <x v="1"/>
          </reference>
        </references>
      </pivotArea>
    </chartFormat>
    <chartFormat chart="20" format="12" series="1">
      <pivotArea type="data" outline="0" fieldPosition="0">
        <references count="2">
          <reference field="4294967294" count="1" selected="0">
            <x v="0"/>
          </reference>
          <reference field="2" count="1" selected="0">
            <x v="35"/>
          </reference>
        </references>
      </pivotArea>
    </chartFormat>
    <chartFormat chart="20" format="13" series="1">
      <pivotArea type="data" outline="0" fieldPosition="0">
        <references count="2">
          <reference field="4294967294" count="1" selected="0">
            <x v="0"/>
          </reference>
          <reference field="2" count="1" selected="0">
            <x v="5"/>
          </reference>
        </references>
      </pivotArea>
    </chartFormat>
    <chartFormat chart="20" format="14" series="1">
      <pivotArea type="data" outline="0" fieldPosition="0">
        <references count="2">
          <reference field="4294967294" count="1" selected="0">
            <x v="0"/>
          </reference>
          <reference field="2" count="1" selected="0">
            <x v="6"/>
          </reference>
        </references>
      </pivotArea>
    </chartFormat>
    <chartFormat chart="20" format="15" series="1">
      <pivotArea type="data" outline="0" fieldPosition="0">
        <references count="2">
          <reference field="4294967294" count="1" selected="0">
            <x v="0"/>
          </reference>
          <reference field="2" count="1" selected="0">
            <x v="104"/>
          </reference>
        </references>
      </pivotArea>
    </chartFormat>
    <chartFormat chart="20" format="16" series="1">
      <pivotArea type="data" outline="0" fieldPosition="0">
        <references count="2">
          <reference field="4294967294" count="1" selected="0">
            <x v="0"/>
          </reference>
          <reference field="2" count="1" selected="0">
            <x v="56"/>
          </reference>
        </references>
      </pivotArea>
    </chartFormat>
    <chartFormat chart="20" format="17" series="1">
      <pivotArea type="data" outline="0" fieldPosition="0">
        <references count="2">
          <reference field="4294967294" count="1" selected="0">
            <x v="0"/>
          </reference>
          <reference field="2" count="1" selected="0">
            <x v="13"/>
          </reference>
        </references>
      </pivotArea>
    </chartFormat>
    <chartFormat chart="20" format="18" series="1">
      <pivotArea type="data" outline="0" fieldPosition="0">
        <references count="2">
          <reference field="4294967294" count="1" selected="0">
            <x v="0"/>
          </reference>
          <reference field="2" count="1" selected="0">
            <x v="87"/>
          </reference>
        </references>
      </pivotArea>
    </chartFormat>
    <chartFormat chart="20" format="19" series="1">
      <pivotArea type="data" outline="0" fieldPosition="0">
        <references count="2">
          <reference field="4294967294" count="1" selected="0">
            <x v="0"/>
          </reference>
          <reference field="2" count="1" selected="0">
            <x v="140"/>
          </reference>
        </references>
      </pivotArea>
    </chartFormat>
    <chartFormat chart="20" format="20" series="1">
      <pivotArea type="data" outline="0" fieldPosition="0">
        <references count="2">
          <reference field="4294967294" count="1" selected="0">
            <x v="0"/>
          </reference>
          <reference field="2" count="1" selected="0">
            <x v="170"/>
          </reference>
        </references>
      </pivotArea>
    </chartFormat>
    <chartFormat chart="20" format="21" series="1">
      <pivotArea type="data" outline="0" fieldPosition="0">
        <references count="2">
          <reference field="4294967294" count="1" selected="0">
            <x v="0"/>
          </reference>
          <reference field="2" count="1" selected="0">
            <x v="132"/>
          </reference>
        </references>
      </pivotArea>
    </chartFormat>
    <chartFormat chart="20" format="22" series="1">
      <pivotArea type="data" outline="0" fieldPosition="0">
        <references count="2">
          <reference field="4294967294" count="1" selected="0">
            <x v="0"/>
          </reference>
          <reference field="2" count="1" selected="0">
            <x v="38"/>
          </reference>
        </references>
      </pivotArea>
    </chartFormat>
    <chartFormat chart="20" format="23" series="1">
      <pivotArea type="data" outline="0" fieldPosition="0">
        <references count="2">
          <reference field="4294967294" count="1" selected="0">
            <x v="0"/>
          </reference>
          <reference field="2" count="1" selected="0">
            <x v="172"/>
          </reference>
        </references>
      </pivotArea>
    </chartFormat>
    <chartFormat chart="20" format="24" series="1">
      <pivotArea type="data" outline="0" fieldPosition="0">
        <references count="2">
          <reference field="4294967294" count="1" selected="0">
            <x v="0"/>
          </reference>
          <reference field="2" count="1" selected="0">
            <x v="147"/>
          </reference>
        </references>
      </pivotArea>
    </chartFormat>
    <chartFormat chart="20" format="25" series="1">
      <pivotArea type="data" outline="0" fieldPosition="0">
        <references count="2">
          <reference field="4294967294" count="1" selected="0">
            <x v="0"/>
          </reference>
          <reference field="2" count="1" selected="0">
            <x v="47"/>
          </reference>
        </references>
      </pivotArea>
    </chartFormat>
    <chartFormat chart="20" format="26" series="1">
      <pivotArea type="data" outline="0" fieldPosition="0">
        <references count="2">
          <reference field="4294967294" count="1" selected="0">
            <x v="0"/>
          </reference>
          <reference field="2" count="1" selected="0">
            <x v="152"/>
          </reference>
        </references>
      </pivotArea>
    </chartFormat>
    <chartFormat chart="20" format="27" series="1">
      <pivotArea type="data" outline="0" fieldPosition="0">
        <references count="2">
          <reference field="4294967294" count="1" selected="0">
            <x v="0"/>
          </reference>
          <reference field="2" count="1" selected="0">
            <x v="203"/>
          </reference>
        </references>
      </pivotArea>
    </chartFormat>
    <chartFormat chart="20" format="28" series="1">
      <pivotArea type="data" outline="0" fieldPosition="0">
        <references count="2">
          <reference field="4294967294" count="1" selected="0">
            <x v="0"/>
          </reference>
          <reference field="2" count="1" selected="0">
            <x v="57"/>
          </reference>
        </references>
      </pivotArea>
    </chartFormat>
    <chartFormat chart="20" format="29" series="1">
      <pivotArea type="data" outline="0" fieldPosition="0">
        <references count="2">
          <reference field="4294967294" count="1" selected="0">
            <x v="0"/>
          </reference>
          <reference field="2" count="1" selected="0">
            <x v="204"/>
          </reference>
        </references>
      </pivotArea>
    </chartFormat>
    <chartFormat chart="20" format="30" series="1">
      <pivotArea type="data" outline="0" fieldPosition="0">
        <references count="2">
          <reference field="4294967294" count="1" selected="0">
            <x v="0"/>
          </reference>
          <reference field="2" count="1" selected="0">
            <x v="8"/>
          </reference>
        </references>
      </pivotArea>
    </chartFormat>
    <chartFormat chart="20" format="31" series="1">
      <pivotArea type="data" outline="0" fieldPosition="0">
        <references count="2">
          <reference field="4294967294" count="1" selected="0">
            <x v="0"/>
          </reference>
          <reference field="2" count="1" selected="0">
            <x v="120"/>
          </reference>
        </references>
      </pivotArea>
    </chartFormat>
    <chartFormat chart="20" format="32" series="1">
      <pivotArea type="data" outline="0" fieldPosition="0">
        <references count="2">
          <reference field="4294967294" count="1" selected="0">
            <x v="0"/>
          </reference>
          <reference field="2" count="1" selected="0">
            <x v="89"/>
          </reference>
        </references>
      </pivotArea>
    </chartFormat>
    <chartFormat chart="20" format="33" series="1">
      <pivotArea type="data" outline="0" fieldPosition="0">
        <references count="2">
          <reference field="4294967294" count="1" selected="0">
            <x v="0"/>
          </reference>
          <reference field="2" count="1" selected="0">
            <x v="105"/>
          </reference>
        </references>
      </pivotArea>
    </chartFormat>
    <chartFormat chart="20" format="34" series="1">
      <pivotArea type="data" outline="0" fieldPosition="0">
        <references count="2">
          <reference field="4294967294" count="1" selected="0">
            <x v="0"/>
          </reference>
          <reference field="2" count="1" selected="0">
            <x v="174"/>
          </reference>
        </references>
      </pivotArea>
    </chartFormat>
    <chartFormat chart="20" format="35" series="1">
      <pivotArea type="data" outline="0" fieldPosition="0">
        <references count="2">
          <reference field="4294967294" count="1" selected="0">
            <x v="0"/>
          </reference>
          <reference field="2" count="1" selected="0">
            <x v="183"/>
          </reference>
        </references>
      </pivotArea>
    </chartFormat>
    <chartFormat chart="20" format="36" series="1">
      <pivotArea type="data" outline="0" fieldPosition="0">
        <references count="2">
          <reference field="4294967294" count="1" selected="0">
            <x v="0"/>
          </reference>
          <reference field="2" count="1" selected="0">
            <x v="196"/>
          </reference>
        </references>
      </pivotArea>
    </chartFormat>
    <chartFormat chart="20" format="37" series="1">
      <pivotArea type="data" outline="0" fieldPosition="0">
        <references count="2">
          <reference field="4294967294" count="1" selected="0">
            <x v="0"/>
          </reference>
          <reference field="2" count="1" selected="0">
            <x v="141"/>
          </reference>
        </references>
      </pivotArea>
    </chartFormat>
    <chartFormat chart="20" format="38" series="1">
      <pivotArea type="data" outline="0" fieldPosition="0">
        <references count="2">
          <reference field="4294967294" count="1" selected="0">
            <x v="0"/>
          </reference>
          <reference field="2" count="1" selected="0">
            <x v="10"/>
          </reference>
        </references>
      </pivotArea>
    </chartFormat>
    <chartFormat chart="20" format="39" series="1">
      <pivotArea type="data" outline="0" fieldPosition="0">
        <references count="2">
          <reference field="4294967294" count="1" selected="0">
            <x v="0"/>
          </reference>
          <reference field="2" count="1" selected="0">
            <x v="184"/>
          </reference>
        </references>
      </pivotArea>
    </chartFormat>
    <chartFormat chart="20" format="40" series="1">
      <pivotArea type="data" outline="0" fieldPosition="0">
        <references count="2">
          <reference field="4294967294" count="1" selected="0">
            <x v="0"/>
          </reference>
          <reference field="2" count="1" selected="0">
            <x v="146"/>
          </reference>
        </references>
      </pivotArea>
    </chartFormat>
    <chartFormat chart="20" format="41" series="1">
      <pivotArea type="data" outline="0" fieldPosition="0">
        <references count="2">
          <reference field="4294967294" count="1" selected="0">
            <x v="0"/>
          </reference>
          <reference field="2" count="1" selected="0">
            <x v="40"/>
          </reference>
        </references>
      </pivotArea>
    </chartFormat>
    <chartFormat chart="20" format="42" series="1">
      <pivotArea type="data" outline="0" fieldPosition="0">
        <references count="2">
          <reference field="4294967294" count="1" selected="0">
            <x v="0"/>
          </reference>
          <reference field="2" count="1" selected="0">
            <x v="200"/>
          </reference>
        </references>
      </pivotArea>
    </chartFormat>
    <chartFormat chart="20" format="43" series="1">
      <pivotArea type="data" outline="0" fieldPosition="0">
        <references count="2">
          <reference field="4294967294" count="1" selected="0">
            <x v="0"/>
          </reference>
          <reference field="2" count="1" selected="0">
            <x v="153"/>
          </reference>
        </references>
      </pivotArea>
    </chartFormat>
    <chartFormat chart="20" format="44" series="1">
      <pivotArea type="data" outline="0" fieldPosition="0">
        <references count="2">
          <reference field="4294967294" count="1" selected="0">
            <x v="0"/>
          </reference>
          <reference field="2" count="1" selected="0">
            <x v="121"/>
          </reference>
        </references>
      </pivotArea>
    </chartFormat>
    <chartFormat chart="20" format="45" series="1">
      <pivotArea type="data" outline="0" fieldPosition="0">
        <references count="2">
          <reference field="4294967294" count="1" selected="0">
            <x v="0"/>
          </reference>
          <reference field="2" count="1" selected="0">
            <x v="54"/>
          </reference>
        </references>
      </pivotArea>
    </chartFormat>
    <chartFormat chart="20" format="46" series="1">
      <pivotArea type="data" outline="0" fieldPosition="0">
        <references count="2">
          <reference field="4294967294" count="1" selected="0">
            <x v="0"/>
          </reference>
          <reference field="2" count="1" selected="0">
            <x v="34"/>
          </reference>
        </references>
      </pivotArea>
    </chartFormat>
    <chartFormat chart="20" format="47" series="1">
      <pivotArea type="data" outline="0" fieldPosition="0">
        <references count="2">
          <reference field="4294967294" count="1" selected="0">
            <x v="0"/>
          </reference>
          <reference field="2" count="1" selected="0">
            <x v="3"/>
          </reference>
        </references>
      </pivotArea>
    </chartFormat>
    <chartFormat chart="20" format="48" series="1">
      <pivotArea type="data" outline="0" fieldPosition="0">
        <references count="2">
          <reference field="4294967294" count="1" selected="0">
            <x v="0"/>
          </reference>
          <reference field="2" count="1" selected="0">
            <x v="148"/>
          </reference>
        </references>
      </pivotArea>
    </chartFormat>
    <chartFormat chart="20" format="49" series="1">
      <pivotArea type="data" outline="0" fieldPosition="0">
        <references count="2">
          <reference field="4294967294" count="1" selected="0">
            <x v="0"/>
          </reference>
          <reference field="2" count="1" selected="0">
            <x v="181"/>
          </reference>
        </references>
      </pivotArea>
    </chartFormat>
    <chartFormat chart="20" format="50" series="1">
      <pivotArea type="data" outline="0" fieldPosition="0">
        <references count="2">
          <reference field="4294967294" count="1" selected="0">
            <x v="0"/>
          </reference>
          <reference field="2" count="1" selected="0">
            <x v="190"/>
          </reference>
        </references>
      </pivotArea>
    </chartFormat>
    <chartFormat chart="20" format="51" series="1">
      <pivotArea type="data" outline="0" fieldPosition="0">
        <references count="2">
          <reference field="4294967294" count="1" selected="0">
            <x v="0"/>
          </reference>
          <reference field="2" count="1" selected="0">
            <x v="171"/>
          </reference>
        </references>
      </pivotArea>
    </chartFormat>
    <chartFormat chart="20" format="52" series="1">
      <pivotArea type="data" outline="0" fieldPosition="0">
        <references count="2">
          <reference field="4294967294" count="1" selected="0">
            <x v="0"/>
          </reference>
          <reference field="2" count="1" selected="0">
            <x v="11"/>
          </reference>
        </references>
      </pivotArea>
    </chartFormat>
    <chartFormat chart="20" format="53" series="1">
      <pivotArea type="data" outline="0" fieldPosition="0">
        <references count="2">
          <reference field="4294967294" count="1" selected="0">
            <x v="0"/>
          </reference>
          <reference field="2" count="1" selected="0">
            <x v="26"/>
          </reference>
        </references>
      </pivotArea>
    </chartFormat>
    <chartFormat chart="20" format="54" series="1">
      <pivotArea type="data" outline="0" fieldPosition="0">
        <references count="2">
          <reference field="4294967294" count="1" selected="0">
            <x v="0"/>
          </reference>
          <reference field="2" count="1" selected="0">
            <x v="137"/>
          </reference>
        </references>
      </pivotArea>
    </chartFormat>
    <chartFormat chart="20" format="55" series="1">
      <pivotArea type="data" outline="0" fieldPosition="0">
        <references count="2">
          <reference field="4294967294" count="1" selected="0">
            <x v="0"/>
          </reference>
          <reference field="2" count="1" selected="0">
            <x v="85"/>
          </reference>
        </references>
      </pivotArea>
    </chartFormat>
    <chartFormat chart="20" format="56" series="1">
      <pivotArea type="data" outline="0" fieldPosition="0">
        <references count="2">
          <reference field="4294967294" count="1" selected="0">
            <x v="0"/>
          </reference>
          <reference field="2" count="1" selected="0">
            <x v="158"/>
          </reference>
        </references>
      </pivotArea>
    </chartFormat>
    <chartFormat chart="20" format="57" series="1">
      <pivotArea type="data" outline="0" fieldPosition="0">
        <references count="2">
          <reference field="4294967294" count="1" selected="0">
            <x v="0"/>
          </reference>
          <reference field="2" count="1" selected="0">
            <x v="186"/>
          </reference>
        </references>
      </pivotArea>
    </chartFormat>
    <chartFormat chart="20" format="58" series="1">
      <pivotArea type="data" outline="0" fieldPosition="0">
        <references count="2">
          <reference field="4294967294" count="1" selected="0">
            <x v="0"/>
          </reference>
          <reference field="2" count="1" selected="0">
            <x v="7"/>
          </reference>
        </references>
      </pivotArea>
    </chartFormat>
    <chartFormat chart="20" format="59" series="1">
      <pivotArea type="data" outline="0" fieldPosition="0">
        <references count="2">
          <reference field="4294967294" count="1" selected="0">
            <x v="0"/>
          </reference>
          <reference field="2" count="1" selected="0">
            <x v="192"/>
          </reference>
        </references>
      </pivotArea>
    </chartFormat>
    <chartFormat chart="20" format="60" series="1">
      <pivotArea type="data" outline="0" fieldPosition="0">
        <references count="2">
          <reference field="4294967294" count="1" selected="0">
            <x v="0"/>
          </reference>
          <reference field="2" count="1" selected="0">
            <x v="164"/>
          </reference>
        </references>
      </pivotArea>
    </chartFormat>
    <chartFormat chart="20" format="61" series="1">
      <pivotArea type="data" outline="0" fieldPosition="0">
        <references count="2">
          <reference field="4294967294" count="1" selected="0">
            <x v="0"/>
          </reference>
          <reference field="2" count="1" selected="0">
            <x v="102"/>
          </reference>
        </references>
      </pivotArea>
    </chartFormat>
    <chartFormat chart="20" format="62" series="1">
      <pivotArea type="data" outline="0" fieldPosition="0">
        <references count="2">
          <reference field="4294967294" count="1" selected="0">
            <x v="0"/>
          </reference>
          <reference field="2" count="1" selected="0">
            <x v="53"/>
          </reference>
        </references>
      </pivotArea>
    </chartFormat>
    <chartFormat chart="20" format="63" series="1">
      <pivotArea type="data" outline="0" fieldPosition="0">
        <references count="2">
          <reference field="4294967294" count="1" selected="0">
            <x v="0"/>
          </reference>
          <reference field="2" count="1" selected="0">
            <x v="193"/>
          </reference>
        </references>
      </pivotArea>
    </chartFormat>
    <chartFormat chart="20" format="64" series="1">
      <pivotArea type="data" outline="0" fieldPosition="0">
        <references count="2">
          <reference field="4294967294" count="1" selected="0">
            <x v="0"/>
          </reference>
          <reference field="2" count="1" selected="0">
            <x v="84"/>
          </reference>
        </references>
      </pivotArea>
    </chartFormat>
    <chartFormat chart="20" format="65" series="1">
      <pivotArea type="data" outline="0" fieldPosition="0">
        <references count="2">
          <reference field="4294967294" count="1" selected="0">
            <x v="0"/>
          </reference>
          <reference field="2" count="1" selected="0">
            <x v="185"/>
          </reference>
        </references>
      </pivotArea>
    </chartFormat>
    <chartFormat chart="20" format="66" series="1">
      <pivotArea type="data" outline="0" fieldPosition="0">
        <references count="2">
          <reference field="4294967294" count="1" selected="0">
            <x v="0"/>
          </reference>
          <reference field="2" count="1" selected="0">
            <x v="115"/>
          </reference>
        </references>
      </pivotArea>
    </chartFormat>
    <chartFormat chart="20" format="67" series="1">
      <pivotArea type="data" outline="0" fieldPosition="0">
        <references count="2">
          <reference field="4294967294" count="1" selected="0">
            <x v="0"/>
          </reference>
          <reference field="2" count="1" selected="0">
            <x v="169"/>
          </reference>
        </references>
      </pivotArea>
    </chartFormat>
    <chartFormat chart="20" format="68" series="1">
      <pivotArea type="data" outline="0" fieldPosition="0">
        <references count="2">
          <reference field="4294967294" count="1" selected="0">
            <x v="0"/>
          </reference>
          <reference field="2" count="1" selected="0">
            <x v="99"/>
          </reference>
        </references>
      </pivotArea>
    </chartFormat>
    <chartFormat chart="20" format="69" series="1">
      <pivotArea type="data" outline="0" fieldPosition="0">
        <references count="2">
          <reference field="4294967294" count="1" selected="0">
            <x v="0"/>
          </reference>
          <reference field="2" count="1" selected="0">
            <x v="160"/>
          </reference>
        </references>
      </pivotArea>
    </chartFormat>
    <chartFormat chart="20" format="70" series="1">
      <pivotArea type="data" outline="0" fieldPosition="0">
        <references count="2">
          <reference field="4294967294" count="1" selected="0">
            <x v="0"/>
          </reference>
          <reference field="2" count="1" selected="0">
            <x v="123"/>
          </reference>
        </references>
      </pivotArea>
    </chartFormat>
    <chartFormat chart="20" format="71" series="1">
      <pivotArea type="data" outline="0" fieldPosition="0">
        <references count="2">
          <reference field="4294967294" count="1" selected="0">
            <x v="0"/>
          </reference>
          <reference field="2" count="1" selected="0">
            <x v="159"/>
          </reference>
        </references>
      </pivotArea>
    </chartFormat>
    <chartFormat chart="20" format="72" series="1">
      <pivotArea type="data" outline="0" fieldPosition="0">
        <references count="2">
          <reference field="4294967294" count="1" selected="0">
            <x v="0"/>
          </reference>
          <reference field="2" count="1" selected="0">
            <x v="23"/>
          </reference>
        </references>
      </pivotArea>
    </chartFormat>
    <chartFormat chart="20" format="73" series="1">
      <pivotArea type="data" outline="0" fieldPosition="0">
        <references count="2">
          <reference field="4294967294" count="1" selected="0">
            <x v="0"/>
          </reference>
          <reference field="2" count="1" selected="0">
            <x v="167"/>
          </reference>
        </references>
      </pivotArea>
    </chartFormat>
    <chartFormat chart="20" format="74" series="1">
      <pivotArea type="data" outline="0" fieldPosition="0">
        <references count="2">
          <reference field="4294967294" count="1" selected="0">
            <x v="0"/>
          </reference>
          <reference field="2" count="1" selected="0">
            <x v="41"/>
          </reference>
        </references>
      </pivotArea>
    </chartFormat>
    <chartFormat chart="20" format="75" series="1">
      <pivotArea type="data" outline="0" fieldPosition="0">
        <references count="2">
          <reference field="4294967294" count="1" selected="0">
            <x v="0"/>
          </reference>
          <reference field="2" count="1" selected="0">
            <x v="9"/>
          </reference>
        </references>
      </pivotArea>
    </chartFormat>
    <chartFormat chart="20" format="76" series="1">
      <pivotArea type="data" outline="0" fieldPosition="0">
        <references count="2">
          <reference field="4294967294" count="1" selected="0">
            <x v="0"/>
          </reference>
          <reference field="2" count="1" selected="0">
            <x v="111"/>
          </reference>
        </references>
      </pivotArea>
    </chartFormat>
    <chartFormat chart="20" format="77" series="1">
      <pivotArea type="data" outline="0" fieldPosition="0">
        <references count="2">
          <reference field="4294967294" count="1" selected="0">
            <x v="0"/>
          </reference>
          <reference field="2" count="1" selected="0">
            <x v="191"/>
          </reference>
        </references>
      </pivotArea>
    </chartFormat>
    <chartFormat chart="20" format="78" series="1">
      <pivotArea type="data" outline="0" fieldPosition="0">
        <references count="2">
          <reference field="4294967294" count="1" selected="0">
            <x v="0"/>
          </reference>
          <reference field="2" count="1" selected="0">
            <x v="51"/>
          </reference>
        </references>
      </pivotArea>
    </chartFormat>
    <chartFormat chart="20" format="79" series="1">
      <pivotArea type="data" outline="0" fieldPosition="0">
        <references count="2">
          <reference field="4294967294" count="1" selected="0">
            <x v="0"/>
          </reference>
          <reference field="2" count="1" selected="0">
            <x v="114"/>
          </reference>
        </references>
      </pivotArea>
    </chartFormat>
    <chartFormat chart="20" format="80" series="1">
      <pivotArea type="data" outline="0" fieldPosition="0">
        <references count="2">
          <reference field="4294967294" count="1" selected="0">
            <x v="0"/>
          </reference>
          <reference field="2" count="1" selected="0">
            <x v="59"/>
          </reference>
        </references>
      </pivotArea>
    </chartFormat>
    <chartFormat chart="20" format="81" series="1">
      <pivotArea type="data" outline="0" fieldPosition="0">
        <references count="2">
          <reference field="4294967294" count="1" selected="0">
            <x v="0"/>
          </reference>
          <reference field="2" count="1" selected="0">
            <x v="68"/>
          </reference>
        </references>
      </pivotArea>
    </chartFormat>
    <chartFormat chart="20" format="82" series="1">
      <pivotArea type="data" outline="0" fieldPosition="0">
        <references count="2">
          <reference field="4294967294" count="1" selected="0">
            <x v="0"/>
          </reference>
          <reference field="2" count="1" selected="0">
            <x v="161"/>
          </reference>
        </references>
      </pivotArea>
    </chartFormat>
    <chartFormat chart="20" format="83" series="1">
      <pivotArea type="data" outline="0" fieldPosition="0">
        <references count="2">
          <reference field="4294967294" count="1" selected="0">
            <x v="0"/>
          </reference>
          <reference field="2" count="1" selected="0">
            <x v="175"/>
          </reference>
        </references>
      </pivotArea>
    </chartFormat>
    <chartFormat chart="20" format="84" series="1">
      <pivotArea type="data" outline="0" fieldPosition="0">
        <references count="2">
          <reference field="4294967294" count="1" selected="0">
            <x v="0"/>
          </reference>
          <reference field="2" count="1" selected="0">
            <x v="126"/>
          </reference>
        </references>
      </pivotArea>
    </chartFormat>
    <chartFormat chart="20" format="85" series="1">
      <pivotArea type="data" outline="0" fieldPosition="0">
        <references count="2">
          <reference field="4294967294" count="1" selected="0">
            <x v="0"/>
          </reference>
          <reference field="2" count="1" selected="0">
            <x v="150"/>
          </reference>
        </references>
      </pivotArea>
    </chartFormat>
    <chartFormat chart="20" format="86" series="1">
      <pivotArea type="data" outline="0" fieldPosition="0">
        <references count="2">
          <reference field="4294967294" count="1" selected="0">
            <x v="0"/>
          </reference>
          <reference field="2" count="1" selected="0">
            <x v="27"/>
          </reference>
        </references>
      </pivotArea>
    </chartFormat>
    <chartFormat chart="20" format="87" series="1">
      <pivotArea type="data" outline="0" fieldPosition="0">
        <references count="2">
          <reference field="4294967294" count="1" selected="0">
            <x v="0"/>
          </reference>
          <reference field="2" count="1" selected="0">
            <x v="110"/>
          </reference>
        </references>
      </pivotArea>
    </chartFormat>
    <chartFormat chart="20" format="88" series="1">
      <pivotArea type="data" outline="0" fieldPosition="0">
        <references count="2">
          <reference field="4294967294" count="1" selected="0">
            <x v="0"/>
          </reference>
          <reference field="2" count="1" selected="0">
            <x v="64"/>
          </reference>
        </references>
      </pivotArea>
    </chartFormat>
    <chartFormat chart="20" format="89" series="1">
      <pivotArea type="data" outline="0" fieldPosition="0">
        <references count="2">
          <reference field="4294967294" count="1" selected="0">
            <x v="0"/>
          </reference>
          <reference field="2" count="1" selected="0">
            <x v="206"/>
          </reference>
        </references>
      </pivotArea>
    </chartFormat>
    <chartFormat chart="20" format="90" series="1">
      <pivotArea type="data" outline="0" fieldPosition="0">
        <references count="2">
          <reference field="4294967294" count="1" selected="0">
            <x v="0"/>
          </reference>
          <reference field="2" count="1" selected="0">
            <x v="109"/>
          </reference>
        </references>
      </pivotArea>
    </chartFormat>
    <chartFormat chart="20" format="91" series="1">
      <pivotArea type="data" outline="0" fieldPosition="0">
        <references count="2">
          <reference field="4294967294" count="1" selected="0">
            <x v="0"/>
          </reference>
          <reference field="2" count="1" selected="0">
            <x v="180"/>
          </reference>
        </references>
      </pivotArea>
    </chartFormat>
    <chartFormat chart="20" format="92" series="1">
      <pivotArea type="data" outline="0" fieldPosition="0">
        <references count="2">
          <reference field="4294967294" count="1" selected="0">
            <x v="0"/>
          </reference>
          <reference field="2" count="1" selected="0">
            <x v="20"/>
          </reference>
        </references>
      </pivotArea>
    </chartFormat>
    <chartFormat chart="20" format="93" series="1">
      <pivotArea type="data" outline="0" fieldPosition="0">
        <references count="2">
          <reference field="4294967294" count="1" selected="0">
            <x v="0"/>
          </reference>
          <reference field="2" count="1" selected="0">
            <x v="25"/>
          </reference>
        </references>
      </pivotArea>
    </chartFormat>
    <chartFormat chart="20" format="94" series="1">
      <pivotArea type="data" outline="0" fieldPosition="0">
        <references count="2">
          <reference field="4294967294" count="1" selected="0">
            <x v="0"/>
          </reference>
          <reference field="2" count="1" selected="0">
            <x v="139"/>
          </reference>
        </references>
      </pivotArea>
    </chartFormat>
    <chartFormat chart="20" format="95" series="1">
      <pivotArea type="data" outline="0" fieldPosition="0">
        <references count="2">
          <reference field="4294967294" count="1" selected="0">
            <x v="0"/>
          </reference>
          <reference field="2" count="1" selected="0">
            <x v="97"/>
          </reference>
        </references>
      </pivotArea>
    </chartFormat>
    <chartFormat chart="20" format="96" series="1">
      <pivotArea type="data" outline="0" fieldPosition="0">
        <references count="2">
          <reference field="4294967294" count="1" selected="0">
            <x v="0"/>
          </reference>
          <reference field="2" count="1" selected="0">
            <x v="106"/>
          </reference>
        </references>
      </pivotArea>
    </chartFormat>
    <chartFormat chart="20" format="97" series="1">
      <pivotArea type="data" outline="0" fieldPosition="0">
        <references count="2">
          <reference field="4294967294" count="1" selected="0">
            <x v="0"/>
          </reference>
          <reference field="2" count="1" selected="0">
            <x v="201"/>
          </reference>
        </references>
      </pivotArea>
    </chartFormat>
    <chartFormat chart="20" format="98" series="1">
      <pivotArea type="data" outline="0" fieldPosition="0">
        <references count="2">
          <reference field="4294967294" count="1" selected="0">
            <x v="0"/>
          </reference>
          <reference field="2" count="1" selected="0">
            <x v="210"/>
          </reference>
        </references>
      </pivotArea>
    </chartFormat>
    <chartFormat chart="20" format="99" series="1">
      <pivotArea type="data" outline="0" fieldPosition="0">
        <references count="2">
          <reference field="4294967294" count="1" selected="0">
            <x v="0"/>
          </reference>
          <reference field="2" count="1" selected="0">
            <x v="69"/>
          </reference>
        </references>
      </pivotArea>
    </chartFormat>
    <chartFormat chart="20" format="100" series="1">
      <pivotArea type="data" outline="0" fieldPosition="0">
        <references count="2">
          <reference field="4294967294" count="1" selected="0">
            <x v="0"/>
          </reference>
          <reference field="2" count="1" selected="0">
            <x v="4"/>
          </reference>
        </references>
      </pivotArea>
    </chartFormat>
    <chartFormat chart="20" format="101" series="1">
      <pivotArea type="data" outline="0" fieldPosition="0">
        <references count="2">
          <reference field="4294967294" count="1" selected="0">
            <x v="0"/>
          </reference>
          <reference field="2" count="1" selected="0">
            <x v="96"/>
          </reference>
        </references>
      </pivotArea>
    </chartFormat>
    <chartFormat chart="20" format="102" series="1">
      <pivotArea type="data" outline="0" fieldPosition="0">
        <references count="2">
          <reference field="4294967294" count="1" selected="0">
            <x v="0"/>
          </reference>
          <reference field="2" count="1" selected="0">
            <x v="107"/>
          </reference>
        </references>
      </pivotArea>
    </chartFormat>
    <chartFormat chart="20" format="103" series="1">
      <pivotArea type="data" outline="0" fieldPosition="0">
        <references count="2">
          <reference field="4294967294" count="1" selected="0">
            <x v="0"/>
          </reference>
          <reference field="2" count="1" selected="0">
            <x v="70"/>
          </reference>
        </references>
      </pivotArea>
    </chartFormat>
    <chartFormat chart="20" format="104" series="1">
      <pivotArea type="data" outline="0" fieldPosition="0">
        <references count="2">
          <reference field="4294967294" count="1" selected="0">
            <x v="0"/>
          </reference>
          <reference field="2" count="1" selected="0">
            <x v="116"/>
          </reference>
        </references>
      </pivotArea>
    </chartFormat>
    <chartFormat chart="20" format="105" series="1">
      <pivotArea type="data" outline="0" fieldPosition="0">
        <references count="2">
          <reference field="4294967294" count="1" selected="0">
            <x v="0"/>
          </reference>
          <reference field="2" count="1" selected="0">
            <x v="122"/>
          </reference>
        </references>
      </pivotArea>
    </chartFormat>
    <chartFormat chart="20" format="106" series="1">
      <pivotArea type="data" outline="0" fieldPosition="0">
        <references count="2">
          <reference field="4294967294" count="1" selected="0">
            <x v="0"/>
          </reference>
          <reference field="2" count="1" selected="0">
            <x v="2"/>
          </reference>
        </references>
      </pivotArea>
    </chartFormat>
    <chartFormat chart="20" format="107" series="1">
      <pivotArea type="data" outline="0" fieldPosition="0">
        <references count="2">
          <reference field="4294967294" count="1" selected="0">
            <x v="0"/>
          </reference>
          <reference field="2" count="1" selected="0">
            <x v="30"/>
          </reference>
        </references>
      </pivotArea>
    </chartFormat>
    <chartFormat chart="20" format="108" series="1">
      <pivotArea type="data" outline="0" fieldPosition="0">
        <references count="2">
          <reference field="4294967294" count="1" selected="0">
            <x v="0"/>
          </reference>
          <reference field="2" count="1" selected="0">
            <x v="108"/>
          </reference>
        </references>
      </pivotArea>
    </chartFormat>
    <chartFormat chart="20" format="109" series="1">
      <pivotArea type="data" outline="0" fieldPosition="0">
        <references count="2">
          <reference field="4294967294" count="1" selected="0">
            <x v="0"/>
          </reference>
          <reference field="2" count="1" selected="0">
            <x v="194"/>
          </reference>
        </references>
      </pivotArea>
    </chartFormat>
    <chartFormat chart="20" format="110" series="1">
      <pivotArea type="data" outline="0" fieldPosition="0">
        <references count="2">
          <reference field="4294967294" count="1" selected="0">
            <x v="0"/>
          </reference>
          <reference field="2" count="1" selected="0">
            <x v="83"/>
          </reference>
        </references>
      </pivotArea>
    </chartFormat>
    <chartFormat chart="20" format="111" series="1">
      <pivotArea type="data" outline="0" fieldPosition="0">
        <references count="2">
          <reference field="4294967294" count="1" selected="0">
            <x v="0"/>
          </reference>
          <reference field="2" count="1" selected="0">
            <x v="82"/>
          </reference>
        </references>
      </pivotArea>
    </chartFormat>
    <chartFormat chart="20" format="112" series="1">
      <pivotArea type="data" outline="0" fieldPosition="0">
        <references count="2">
          <reference field="4294967294" count="1" selected="0">
            <x v="0"/>
          </reference>
          <reference field="2" count="1" selected="0">
            <x v="94"/>
          </reference>
        </references>
      </pivotArea>
    </chartFormat>
    <chartFormat chart="20" format="113" series="1">
      <pivotArea type="data" outline="0" fieldPosition="0">
        <references count="2">
          <reference field="4294967294" count="1" selected="0">
            <x v="0"/>
          </reference>
          <reference field="2" count="1" selected="0">
            <x v="66"/>
          </reference>
        </references>
      </pivotArea>
    </chartFormat>
    <chartFormat chart="20" format="114" series="1">
      <pivotArea type="data" outline="0" fieldPosition="0">
        <references count="2">
          <reference field="4294967294" count="1" selected="0">
            <x v="0"/>
          </reference>
          <reference field="2" count="1" selected="0">
            <x v="37"/>
          </reference>
        </references>
      </pivotArea>
    </chartFormat>
    <chartFormat chart="20" format="115" series="1">
      <pivotArea type="data" outline="0" fieldPosition="0">
        <references count="2">
          <reference field="4294967294" count="1" selected="0">
            <x v="0"/>
          </reference>
          <reference field="2" count="1" selected="0">
            <x v="179"/>
          </reference>
        </references>
      </pivotArea>
    </chartFormat>
    <chartFormat chart="20" format="116" series="1">
      <pivotArea type="data" outline="0" fieldPosition="0">
        <references count="2">
          <reference field="4294967294" count="1" selected="0">
            <x v="0"/>
          </reference>
          <reference field="2" count="1" selected="0">
            <x v="101"/>
          </reference>
        </references>
      </pivotArea>
    </chartFormat>
    <chartFormat chart="20" format="117" series="1">
      <pivotArea type="data" outline="0" fieldPosition="0">
        <references count="2">
          <reference field="4294967294" count="1" selected="0">
            <x v="0"/>
          </reference>
          <reference field="2" count="1" selected="0">
            <x v="143"/>
          </reference>
        </references>
      </pivotArea>
    </chartFormat>
    <chartFormat chart="20" format="118" series="1">
      <pivotArea type="data" outline="0" fieldPosition="0">
        <references count="2">
          <reference field="4294967294" count="1" selected="0">
            <x v="0"/>
          </reference>
          <reference field="2" count="1" selected="0">
            <x v="189"/>
          </reference>
        </references>
      </pivotArea>
    </chartFormat>
    <chartFormat chart="20" format="119" series="1">
      <pivotArea type="data" outline="0" fieldPosition="0">
        <references count="2">
          <reference field="4294967294" count="1" selected="0">
            <x v="0"/>
          </reference>
          <reference field="2" count="1" selected="0">
            <x v="199"/>
          </reference>
        </references>
      </pivotArea>
    </chartFormat>
    <chartFormat chart="20" format="120" series="1">
      <pivotArea type="data" outline="0" fieldPosition="0">
        <references count="2">
          <reference field="4294967294" count="1" selected="0">
            <x v="0"/>
          </reference>
          <reference field="2" count="1" selected="0">
            <x v="31"/>
          </reference>
        </references>
      </pivotArea>
    </chartFormat>
    <chartFormat chart="20" format="121" series="1">
      <pivotArea type="data" outline="0" fieldPosition="0">
        <references count="2">
          <reference field="4294967294" count="1" selected="0">
            <x v="0"/>
          </reference>
          <reference field="2" count="1" selected="0">
            <x v="81"/>
          </reference>
        </references>
      </pivotArea>
    </chartFormat>
    <chartFormat chart="20" format="122" series="1">
      <pivotArea type="data" outline="0" fieldPosition="0">
        <references count="2">
          <reference field="4294967294" count="1" selected="0">
            <x v="0"/>
          </reference>
          <reference field="2" count="1" selected="0">
            <x v="78"/>
          </reference>
        </references>
      </pivotArea>
    </chartFormat>
    <chartFormat chart="20" format="123" series="1">
      <pivotArea type="data" outline="0" fieldPosition="0">
        <references count="2">
          <reference field="4294967294" count="1" selected="0">
            <x v="0"/>
          </reference>
          <reference field="2" count="1" selected="0">
            <x v="157"/>
          </reference>
        </references>
      </pivotArea>
    </chartFormat>
    <chartFormat chart="20" format="124" series="1">
      <pivotArea type="data" outline="0" fieldPosition="0">
        <references count="2">
          <reference field="4294967294" count="1" selected="0">
            <x v="0"/>
          </reference>
          <reference field="2" count="1" selected="0">
            <x v="166"/>
          </reference>
        </references>
      </pivotArea>
    </chartFormat>
    <chartFormat chart="20" format="125" series="1">
      <pivotArea type="data" outline="0" fieldPosition="0">
        <references count="2">
          <reference field="4294967294" count="1" selected="0">
            <x v="0"/>
          </reference>
          <reference field="2" count="1" selected="0">
            <x v="100"/>
          </reference>
        </references>
      </pivotArea>
    </chartFormat>
    <chartFormat chart="20" format="126" series="1">
      <pivotArea type="data" outline="0" fieldPosition="0">
        <references count="2">
          <reference field="4294967294" count="1" selected="0">
            <x v="0"/>
          </reference>
          <reference field="2" count="1" selected="0">
            <x v="162"/>
          </reference>
        </references>
      </pivotArea>
    </chartFormat>
    <chartFormat chart="20" format="127" series="1">
      <pivotArea type="data" outline="0" fieldPosition="0">
        <references count="2">
          <reference field="4294967294" count="1" selected="0">
            <x v="0"/>
          </reference>
          <reference field="2" count="1" selected="0">
            <x v="55"/>
          </reference>
        </references>
      </pivotArea>
    </chartFormat>
    <chartFormat chart="20" format="128" series="1">
      <pivotArea type="data" outline="0" fieldPosition="0">
        <references count="2">
          <reference field="4294967294" count="1" selected="0">
            <x v="0"/>
          </reference>
          <reference field="2" count="1" selected="0">
            <x v="62"/>
          </reference>
        </references>
      </pivotArea>
    </chartFormat>
    <chartFormat chart="20" format="129" series="1">
      <pivotArea type="data" outline="0" fieldPosition="0">
        <references count="2">
          <reference field="4294967294" count="1" selected="0">
            <x v="0"/>
          </reference>
          <reference field="2" count="1" selected="0">
            <x v="72"/>
          </reference>
        </references>
      </pivotArea>
    </chartFormat>
    <chartFormat chart="20" format="130" series="1">
      <pivotArea type="data" outline="0" fieldPosition="0">
        <references count="2">
          <reference field="4294967294" count="1" selected="0">
            <x v="0"/>
          </reference>
          <reference field="2" count="1" selected="0">
            <x v="113"/>
          </reference>
        </references>
      </pivotArea>
    </chartFormat>
    <chartFormat chart="20" format="131" series="1">
      <pivotArea type="data" outline="0" fieldPosition="0">
        <references count="2">
          <reference field="4294967294" count="1" selected="0">
            <x v="0"/>
          </reference>
          <reference field="2" count="1" selected="0">
            <x v="188"/>
          </reference>
        </references>
      </pivotArea>
    </chartFormat>
    <chartFormat chart="20" format="132" series="1">
      <pivotArea type="data" outline="0" fieldPosition="0">
        <references count="2">
          <reference field="4294967294" count="1" selected="0">
            <x v="0"/>
          </reference>
          <reference field="2" count="1" selected="0">
            <x v="134"/>
          </reference>
        </references>
      </pivotArea>
    </chartFormat>
    <chartFormat chart="20" format="133" series="1">
      <pivotArea type="data" outline="0" fieldPosition="0">
        <references count="2">
          <reference field="4294967294" count="1" selected="0">
            <x v="0"/>
          </reference>
          <reference field="2" count="1" selected="0">
            <x v="52"/>
          </reference>
        </references>
      </pivotArea>
    </chartFormat>
    <chartFormat chart="20" format="134" series="1">
      <pivotArea type="data" outline="0" fieldPosition="0">
        <references count="2">
          <reference field="4294967294" count="1" selected="0">
            <x v="0"/>
          </reference>
          <reference field="2" count="1" selected="0">
            <x v="71"/>
          </reference>
        </references>
      </pivotArea>
    </chartFormat>
    <chartFormat chart="20" format="135" series="1">
      <pivotArea type="data" outline="0" fieldPosition="0">
        <references count="2">
          <reference field="4294967294" count="1" selected="0">
            <x v="0"/>
          </reference>
          <reference field="2" count="1" selected="0">
            <x v="195"/>
          </reference>
        </references>
      </pivotArea>
    </chartFormat>
    <chartFormat chart="20" format="136" series="1">
      <pivotArea type="data" outline="0" fieldPosition="0">
        <references count="2">
          <reference field="4294967294" count="1" selected="0">
            <x v="0"/>
          </reference>
          <reference field="2" count="1" selected="0">
            <x v="145"/>
          </reference>
        </references>
      </pivotArea>
    </chartFormat>
    <chartFormat chart="20" format="137" series="1">
      <pivotArea type="data" outline="0" fieldPosition="0">
        <references count="2">
          <reference field="4294967294" count="1" selected="0">
            <x v="0"/>
          </reference>
          <reference field="2" count="1" selected="0">
            <x v="50"/>
          </reference>
        </references>
      </pivotArea>
    </chartFormat>
    <chartFormat chart="20" format="138" series="1">
      <pivotArea type="data" outline="0" fieldPosition="0">
        <references count="2">
          <reference field="4294967294" count="1" selected="0">
            <x v="0"/>
          </reference>
          <reference field="2" count="1" selected="0">
            <x v="129"/>
          </reference>
        </references>
      </pivotArea>
    </chartFormat>
    <chartFormat chart="20" format="139" series="1">
      <pivotArea type="data" outline="0" fieldPosition="0">
        <references count="2">
          <reference field="4294967294" count="1" selected="0">
            <x v="0"/>
          </reference>
          <reference field="2" count="1" selected="0">
            <x v="207"/>
          </reference>
        </references>
      </pivotArea>
    </chartFormat>
    <chartFormat chart="20" format="140" series="1">
      <pivotArea type="data" outline="0" fieldPosition="0">
        <references count="2">
          <reference field="4294967294" count="1" selected="0">
            <x v="0"/>
          </reference>
          <reference field="2" count="1" selected="0">
            <x v="43"/>
          </reference>
        </references>
      </pivotArea>
    </chartFormat>
    <chartFormat chart="20" format="141" series="1">
      <pivotArea type="data" outline="0" fieldPosition="0">
        <references count="2">
          <reference field="4294967294" count="1" selected="0">
            <x v="0"/>
          </reference>
          <reference field="2" count="1" selected="0">
            <x v="28"/>
          </reference>
        </references>
      </pivotArea>
    </chartFormat>
    <chartFormat chart="20" format="142" series="1">
      <pivotArea type="data" outline="0" fieldPosition="0">
        <references count="2">
          <reference field="4294967294" count="1" selected="0">
            <x v="0"/>
          </reference>
          <reference field="2" count="1" selected="0">
            <x v="32"/>
          </reference>
        </references>
      </pivotArea>
    </chartFormat>
    <chartFormat chart="20" format="143" series="1">
      <pivotArea type="data" outline="0" fieldPosition="0">
        <references count="2">
          <reference field="4294967294" count="1" selected="0">
            <x v="0"/>
          </reference>
          <reference field="2" count="1" selected="0">
            <x v="29"/>
          </reference>
        </references>
      </pivotArea>
    </chartFormat>
    <chartFormat chart="20" format="144" series="1">
      <pivotArea type="data" outline="0" fieldPosition="0">
        <references count="2">
          <reference field="4294967294" count="1" selected="0">
            <x v="0"/>
          </reference>
          <reference field="2" count="1" selected="0">
            <x v="205"/>
          </reference>
        </references>
      </pivotArea>
    </chartFormat>
    <chartFormat chart="20" format="145" series="1">
      <pivotArea type="data" outline="0" fieldPosition="0">
        <references count="2">
          <reference field="4294967294" count="1" selected="0">
            <x v="0"/>
          </reference>
          <reference field="2" count="1" selected="0">
            <x v="22"/>
          </reference>
        </references>
      </pivotArea>
    </chartFormat>
    <chartFormat chart="20" format="146" series="1">
      <pivotArea type="data" outline="0" fieldPosition="0">
        <references count="2">
          <reference field="4294967294" count="1" selected="0">
            <x v="0"/>
          </reference>
          <reference field="2" count="1" selected="0">
            <x v="21"/>
          </reference>
        </references>
      </pivotArea>
    </chartFormat>
    <chartFormat chart="20" format="147" series="1">
      <pivotArea type="data" outline="0" fieldPosition="0">
        <references count="2">
          <reference field="4294967294" count="1" selected="0">
            <x v="0"/>
          </reference>
          <reference field="2" count="1" selected="0">
            <x v="182"/>
          </reference>
        </references>
      </pivotArea>
    </chartFormat>
    <chartFormat chart="20" format="148" series="1">
      <pivotArea type="data" outline="0" fieldPosition="0">
        <references count="2">
          <reference field="4294967294" count="1" selected="0">
            <x v="0"/>
          </reference>
          <reference field="2" count="1" selected="0">
            <x v="118"/>
          </reference>
        </references>
      </pivotArea>
    </chartFormat>
    <chartFormat chart="20" format="149" series="1">
      <pivotArea type="data" outline="0" fieldPosition="0">
        <references count="2">
          <reference field="4294967294" count="1" selected="0">
            <x v="0"/>
          </reference>
          <reference field="2" count="1" selected="0">
            <x v="46"/>
          </reference>
        </references>
      </pivotArea>
    </chartFormat>
    <chartFormat chart="20" format="150" series="1">
      <pivotArea type="data" outline="0" fieldPosition="0">
        <references count="2">
          <reference field="4294967294" count="1" selected="0">
            <x v="0"/>
          </reference>
          <reference field="2" count="1" selected="0">
            <x v="92"/>
          </reference>
        </references>
      </pivotArea>
    </chartFormat>
    <chartFormat chart="20" format="151" series="1">
      <pivotArea type="data" outline="0" fieldPosition="0">
        <references count="2">
          <reference field="4294967294" count="1" selected="0">
            <x v="0"/>
          </reference>
          <reference field="2" count="1" selected="0">
            <x v="42"/>
          </reference>
        </references>
      </pivotArea>
    </chartFormat>
    <chartFormat chart="20" format="152" series="1">
      <pivotArea type="data" outline="0" fieldPosition="0">
        <references count="2">
          <reference field="4294967294" count="1" selected="0">
            <x v="0"/>
          </reference>
          <reference field="2" count="1" selected="0">
            <x v="133"/>
          </reference>
        </references>
      </pivotArea>
    </chartFormat>
    <chartFormat chart="20" format="153" series="1">
      <pivotArea type="data" outline="0" fieldPosition="0">
        <references count="2">
          <reference field="4294967294" count="1" selected="0">
            <x v="0"/>
          </reference>
          <reference field="2" count="1" selected="0">
            <x v="18"/>
          </reference>
        </references>
      </pivotArea>
    </chartFormat>
    <chartFormat chart="20" format="154" series="1">
      <pivotArea type="data" outline="0" fieldPosition="0">
        <references count="2">
          <reference field="4294967294" count="1" selected="0">
            <x v="0"/>
          </reference>
          <reference field="2" count="1" selected="0">
            <x v="117"/>
          </reference>
        </references>
      </pivotArea>
    </chartFormat>
    <chartFormat chart="20" format="155" series="1">
      <pivotArea type="data" outline="0" fieldPosition="0">
        <references count="2">
          <reference field="4294967294" count="1" selected="0">
            <x v="0"/>
          </reference>
          <reference field="2" count="1" selected="0">
            <x v="168"/>
          </reference>
        </references>
      </pivotArea>
    </chartFormat>
    <chartFormat chart="20" format="156" series="1">
      <pivotArea type="data" outline="0" fieldPosition="0">
        <references count="2">
          <reference field="4294967294" count="1" selected="0">
            <x v="0"/>
          </reference>
          <reference field="2" count="1" selected="0">
            <x v="91"/>
          </reference>
        </references>
      </pivotArea>
    </chartFormat>
    <chartFormat chart="20" format="157" series="1">
      <pivotArea type="data" outline="0" fieldPosition="0">
        <references count="2">
          <reference field="4294967294" count="1" selected="0">
            <x v="0"/>
          </reference>
          <reference field="2" count="1" selected="0">
            <x v="131"/>
          </reference>
        </references>
      </pivotArea>
    </chartFormat>
    <chartFormat chart="20" format="158" series="1">
      <pivotArea type="data" outline="0" fieldPosition="0">
        <references count="2">
          <reference field="4294967294" count="1" selected="0">
            <x v="0"/>
          </reference>
          <reference field="2" count="1" selected="0">
            <x v="127"/>
          </reference>
        </references>
      </pivotArea>
    </chartFormat>
    <chartFormat chart="20" format="159" series="1">
      <pivotArea type="data" outline="0" fieldPosition="0">
        <references count="2">
          <reference field="4294967294" count="1" selected="0">
            <x v="0"/>
          </reference>
          <reference field="2" count="1" selected="0">
            <x v="67"/>
          </reference>
        </references>
      </pivotArea>
    </chartFormat>
    <chartFormat chart="20" format="160" series="1">
      <pivotArea type="data" outline="0" fieldPosition="0">
        <references count="2">
          <reference field="4294967294" count="1" selected="0">
            <x v="0"/>
          </reference>
          <reference field="2" count="1" selected="0">
            <x v="198"/>
          </reference>
        </references>
      </pivotArea>
    </chartFormat>
    <chartFormat chart="20" format="161" series="1">
      <pivotArea type="data" outline="0" fieldPosition="0">
        <references count="2">
          <reference field="4294967294" count="1" selected="0">
            <x v="0"/>
          </reference>
          <reference field="2" count="1" selected="0">
            <x v="187"/>
          </reference>
        </references>
      </pivotArea>
    </chartFormat>
    <chartFormat chart="20" format="162" series="1">
      <pivotArea type="data" outline="0" fieldPosition="0">
        <references count="2">
          <reference field="4294967294" count="1" selected="0">
            <x v="0"/>
          </reference>
          <reference field="2" count="1" selected="0">
            <x v="112"/>
          </reference>
        </references>
      </pivotArea>
    </chartFormat>
    <chartFormat chart="20" format="163" series="1">
      <pivotArea type="data" outline="0" fieldPosition="0">
        <references count="2">
          <reference field="4294967294" count="1" selected="0">
            <x v="0"/>
          </reference>
          <reference field="2" count="1" selected="0">
            <x v="79"/>
          </reference>
        </references>
      </pivotArea>
    </chartFormat>
    <chartFormat chart="20" format="164" series="1">
      <pivotArea type="data" outline="0" fieldPosition="0">
        <references count="2">
          <reference field="4294967294" count="1" selected="0">
            <x v="0"/>
          </reference>
          <reference field="2" count="1" selected="0">
            <x v="45"/>
          </reference>
        </references>
      </pivotArea>
    </chartFormat>
    <chartFormat chart="20" format="165" series="1">
      <pivotArea type="data" outline="0" fieldPosition="0">
        <references count="2">
          <reference field="4294967294" count="1" selected="0">
            <x v="0"/>
          </reference>
          <reference field="2" count="1" selected="0">
            <x v="39"/>
          </reference>
        </references>
      </pivotArea>
    </chartFormat>
    <chartFormat chart="20" format="166" series="1">
      <pivotArea type="data" outline="0" fieldPosition="0">
        <references count="2">
          <reference field="4294967294" count="1" selected="0">
            <x v="0"/>
          </reference>
          <reference field="2" count="1" selected="0">
            <x v="80"/>
          </reference>
        </references>
      </pivotArea>
    </chartFormat>
    <chartFormat chart="20" format="167" series="1">
      <pivotArea type="data" outline="0" fieldPosition="0">
        <references count="2">
          <reference field="4294967294" count="1" selected="0">
            <x v="0"/>
          </reference>
          <reference field="2" count="1" selected="0">
            <x v="24"/>
          </reference>
        </references>
      </pivotArea>
    </chartFormat>
    <chartFormat chart="20" format="168" series="1">
      <pivotArea type="data" outline="0" fieldPosition="0">
        <references count="2">
          <reference field="4294967294" count="1" selected="0">
            <x v="0"/>
          </reference>
          <reference field="2" count="1" selected="0">
            <x v="177"/>
          </reference>
        </references>
      </pivotArea>
    </chartFormat>
    <chartFormat chart="20" format="169" series="1">
      <pivotArea type="data" outline="0" fieldPosition="0">
        <references count="2">
          <reference field="4294967294" count="1" selected="0">
            <x v="0"/>
          </reference>
          <reference field="2" count="1" selected="0">
            <x v="176"/>
          </reference>
        </references>
      </pivotArea>
    </chartFormat>
    <chartFormat chart="20" format="170" series="1">
      <pivotArea type="data" outline="0" fieldPosition="0">
        <references count="2">
          <reference field="4294967294" count="1" selected="0">
            <x v="0"/>
          </reference>
          <reference field="2" count="1" selected="0">
            <x v="19"/>
          </reference>
        </references>
      </pivotArea>
    </chartFormat>
    <chartFormat chart="20" format="171" series="1">
      <pivotArea type="data" outline="0" fieldPosition="0">
        <references count="2">
          <reference field="4294967294" count="1" selected="0">
            <x v="0"/>
          </reference>
          <reference field="2" count="1" selected="0">
            <x v="95"/>
          </reference>
        </references>
      </pivotArea>
    </chartFormat>
    <chartFormat chart="20" format="172" series="1">
      <pivotArea type="data" outline="0" fieldPosition="0">
        <references count="2">
          <reference field="4294967294" count="1" selected="0">
            <x v="0"/>
          </reference>
          <reference field="2" count="1" selected="0">
            <x v="103"/>
          </reference>
        </references>
      </pivotArea>
    </chartFormat>
    <chartFormat chart="20" format="173" series="1">
      <pivotArea type="data" outline="0" fieldPosition="0">
        <references count="2">
          <reference field="4294967294" count="1" selected="0">
            <x v="0"/>
          </reference>
          <reference field="2" count="1" selected="0">
            <x v="202"/>
          </reference>
        </references>
      </pivotArea>
    </chartFormat>
    <chartFormat chart="20" format="174" series="1">
      <pivotArea type="data" outline="0" fieldPosition="0">
        <references count="2">
          <reference field="4294967294" count="1" selected="0">
            <x v="0"/>
          </reference>
          <reference field="2" count="1" selected="0">
            <x v="138"/>
          </reference>
        </references>
      </pivotArea>
    </chartFormat>
    <chartFormat chart="20" format="175" series="1">
      <pivotArea type="data" outline="0" fieldPosition="0">
        <references count="2">
          <reference field="4294967294" count="1" selected="0">
            <x v="0"/>
          </reference>
          <reference field="2" count="1" selected="0">
            <x v="128"/>
          </reference>
        </references>
      </pivotArea>
    </chartFormat>
    <chartFormat chart="20" format="176" series="1">
      <pivotArea type="data" outline="0" fieldPosition="0">
        <references count="2">
          <reference field="4294967294" count="1" selected="0">
            <x v="0"/>
          </reference>
          <reference field="2" count="1" selected="0">
            <x v="178"/>
          </reference>
        </references>
      </pivotArea>
    </chartFormat>
    <chartFormat chart="20" format="177" series="1">
      <pivotArea type="data" outline="0" fieldPosition="0">
        <references count="2">
          <reference field="4294967294" count="1" selected="0">
            <x v="0"/>
          </reference>
          <reference field="2" count="1" selected="0">
            <x v="61"/>
          </reference>
        </references>
      </pivotArea>
    </chartFormat>
    <chartFormat chart="20" format="178" series="1">
      <pivotArea type="data" outline="0" fieldPosition="0">
        <references count="2">
          <reference field="4294967294" count="1" selected="0">
            <x v="0"/>
          </reference>
          <reference field="2" count="1" selected="0">
            <x v="77"/>
          </reference>
        </references>
      </pivotArea>
    </chartFormat>
    <chartFormat chart="20" format="179" series="1">
      <pivotArea type="data" outline="0" fieldPosition="0">
        <references count="2">
          <reference field="4294967294" count="1" selected="0">
            <x v="0"/>
          </reference>
          <reference field="2" count="1" selected="0">
            <x v="86"/>
          </reference>
        </references>
      </pivotArea>
    </chartFormat>
    <chartFormat chart="20" format="180" series="1">
      <pivotArea type="data" outline="0" fieldPosition="0">
        <references count="2">
          <reference field="4294967294" count="1" selected="0">
            <x v="0"/>
          </reference>
          <reference field="2" count="1" selected="0">
            <x v="16"/>
          </reference>
        </references>
      </pivotArea>
    </chartFormat>
    <chartFormat chart="20" format="181" series="1">
      <pivotArea type="data" outline="0" fieldPosition="0">
        <references count="2">
          <reference field="4294967294" count="1" selected="0">
            <x v="0"/>
          </reference>
          <reference field="2" count="1" selected="0">
            <x v="135"/>
          </reference>
        </references>
      </pivotArea>
    </chartFormat>
    <chartFormat chart="20" format="182" series="1">
      <pivotArea type="data" outline="0" fieldPosition="0">
        <references count="2">
          <reference field="4294967294" count="1" selected="0">
            <x v="0"/>
          </reference>
          <reference field="2" count="1" selected="0">
            <x v="49"/>
          </reference>
        </references>
      </pivotArea>
    </chartFormat>
    <chartFormat chart="20" format="183" series="1">
      <pivotArea type="data" outline="0" fieldPosition="0">
        <references count="2">
          <reference field="4294967294" count="1" selected="0">
            <x v="0"/>
          </reference>
          <reference field="2" count="1" selected="0">
            <x v="76"/>
          </reference>
        </references>
      </pivotArea>
    </chartFormat>
    <chartFormat chart="20" format="184" series="1">
      <pivotArea type="data" outline="0" fieldPosition="0">
        <references count="2">
          <reference field="4294967294" count="1" selected="0">
            <x v="0"/>
          </reference>
          <reference field="2" count="1" selected="0">
            <x v="75"/>
          </reference>
        </references>
      </pivotArea>
    </chartFormat>
    <chartFormat chart="20" format="185" series="1">
      <pivotArea type="data" outline="0" fieldPosition="0">
        <references count="2">
          <reference field="4294967294" count="1" selected="0">
            <x v="0"/>
          </reference>
          <reference field="2" count="1" selected="0">
            <x v="119"/>
          </reference>
        </references>
      </pivotArea>
    </chartFormat>
    <chartFormat chart="20" format="186" series="1">
      <pivotArea type="data" outline="0" fieldPosition="0">
        <references count="2">
          <reference field="4294967294" count="1" selected="0">
            <x v="0"/>
          </reference>
          <reference field="2" count="1" selected="0">
            <x v="144"/>
          </reference>
        </references>
      </pivotArea>
    </chartFormat>
    <chartFormat chart="20" format="187" series="1">
      <pivotArea type="data" outline="0" fieldPosition="0">
        <references count="2">
          <reference field="4294967294" count="1" selected="0">
            <x v="0"/>
          </reference>
          <reference field="2" count="1" selected="0">
            <x v="98"/>
          </reference>
        </references>
      </pivotArea>
    </chartFormat>
    <chartFormat chart="20" format="188" series="1">
      <pivotArea type="data" outline="0" fieldPosition="0">
        <references count="2">
          <reference field="4294967294" count="1" selected="0">
            <x v="0"/>
          </reference>
          <reference field="2" count="1" selected="0">
            <x v="151"/>
          </reference>
        </references>
      </pivotArea>
    </chartFormat>
    <chartFormat chart="20" format="189" series="1">
      <pivotArea type="data" outline="0" fieldPosition="0">
        <references count="2">
          <reference field="4294967294" count="1" selected="0">
            <x v="0"/>
          </reference>
          <reference field="2" count="1" selected="0">
            <x v="125"/>
          </reference>
        </references>
      </pivotArea>
    </chartFormat>
    <chartFormat chart="20" format="190" series="1">
      <pivotArea type="data" outline="0" fieldPosition="0">
        <references count="2">
          <reference field="4294967294" count="1" selected="0">
            <x v="0"/>
          </reference>
          <reference field="2" count="1" selected="0">
            <x v="136"/>
          </reference>
        </references>
      </pivotArea>
    </chartFormat>
    <chartFormat chart="20" format="191" series="1">
      <pivotArea type="data" outline="0" fieldPosition="0">
        <references count="2">
          <reference field="4294967294" count="1" selected="0">
            <x v="0"/>
          </reference>
          <reference field="2" count="1" selected="0">
            <x v="211"/>
          </reference>
        </references>
      </pivotArea>
    </chartFormat>
    <chartFormat chart="20" format="192" series="1">
      <pivotArea type="data" outline="0" fieldPosition="0">
        <references count="2">
          <reference field="4294967294" count="1" selected="0">
            <x v="0"/>
          </reference>
          <reference field="2" count="1" selected="0">
            <x v="165"/>
          </reference>
        </references>
      </pivotArea>
    </chartFormat>
    <chartFormat chart="20" format="193" series="1">
      <pivotArea type="data" outline="0" fieldPosition="0">
        <references count="2">
          <reference field="4294967294" count="1" selected="0">
            <x v="0"/>
          </reference>
          <reference field="2" count="1" selected="0">
            <x v="44"/>
          </reference>
        </references>
      </pivotArea>
    </chartFormat>
    <chartFormat chart="20" format="194" series="1">
      <pivotArea type="data" outline="0" fieldPosition="0">
        <references count="2">
          <reference field="4294967294" count="1" selected="0">
            <x v="0"/>
          </reference>
          <reference field="2" count="1" selected="0">
            <x v="60"/>
          </reference>
        </references>
      </pivotArea>
    </chartFormat>
    <chartFormat chart="20" format="195" series="1">
      <pivotArea type="data" outline="0" fieldPosition="0">
        <references count="2">
          <reference field="4294967294" count="1" selected="0">
            <x v="0"/>
          </reference>
          <reference field="2" count="1" selected="0">
            <x v="142"/>
          </reference>
        </references>
      </pivotArea>
    </chartFormat>
    <chartFormat chart="20" format="196" series="1">
      <pivotArea type="data" outline="0" fieldPosition="0">
        <references count="2">
          <reference field="4294967294" count="1" selected="0">
            <x v="0"/>
          </reference>
          <reference field="2" count="1" selected="0">
            <x v="48"/>
          </reference>
        </references>
      </pivotArea>
    </chartFormat>
    <chartFormat chart="20" format="197" series="1">
      <pivotArea type="data" outline="0" fieldPosition="0">
        <references count="2">
          <reference field="4294967294" count="1" selected="0">
            <x v="0"/>
          </reference>
          <reference field="2" count="1" selected="0">
            <x v="73"/>
          </reference>
        </references>
      </pivotArea>
    </chartFormat>
    <chartFormat chart="20" format="198" series="1">
      <pivotArea type="data" outline="0" fieldPosition="0">
        <references count="2">
          <reference field="4294967294" count="1" selected="0">
            <x v="0"/>
          </reference>
          <reference field="2" count="1" selected="0">
            <x v="33"/>
          </reference>
        </references>
      </pivotArea>
    </chartFormat>
    <chartFormat chart="20" format="199" series="1">
      <pivotArea type="data" outline="0" fieldPosition="0">
        <references count="2">
          <reference field="4294967294" count="1" selected="0">
            <x v="0"/>
          </reference>
          <reference field="2" count="1" selected="0">
            <x v="156"/>
          </reference>
        </references>
      </pivotArea>
    </chartFormat>
    <chartFormat chart="20" format="200" series="1">
      <pivotArea type="data" outline="0" fieldPosition="0">
        <references count="2">
          <reference field="4294967294" count="1" selected="0">
            <x v="0"/>
          </reference>
          <reference field="2" count="1" selected="0">
            <x v="58"/>
          </reference>
        </references>
      </pivotArea>
    </chartFormat>
    <chartFormat chart="20" format="201" series="1">
      <pivotArea type="data" outline="0" fieldPosition="0">
        <references count="2">
          <reference field="4294967294" count="1" selected="0">
            <x v="0"/>
          </reference>
          <reference field="2" count="1" selected="0">
            <x v="74"/>
          </reference>
        </references>
      </pivotArea>
    </chartFormat>
    <chartFormat chart="20" format="202" series="1">
      <pivotArea type="data" outline="0" fieldPosition="0">
        <references count="2">
          <reference field="4294967294" count="1" selected="0">
            <x v="0"/>
          </reference>
          <reference field="2" count="1" selected="0">
            <x v="208"/>
          </reference>
        </references>
      </pivotArea>
    </chartFormat>
    <chartFormat chart="20" format="203" series="1">
      <pivotArea type="data" outline="0" fieldPosition="0">
        <references count="2">
          <reference field="4294967294" count="1" selected="0">
            <x v="0"/>
          </reference>
          <reference field="2" count="1" selected="0">
            <x v="155"/>
          </reference>
        </references>
      </pivotArea>
    </chartFormat>
    <chartFormat chart="20" format="204" series="1">
      <pivotArea type="data" outline="0" fieldPosition="0">
        <references count="2">
          <reference field="4294967294" count="1" selected="0">
            <x v="0"/>
          </reference>
          <reference field="2" count="1" selected="0">
            <x v="124"/>
          </reference>
        </references>
      </pivotArea>
    </chartFormat>
    <chartFormat chart="20" format="205" series="1">
      <pivotArea type="data" outline="0" fieldPosition="0">
        <references count="2">
          <reference field="4294967294" count="1" selected="0">
            <x v="0"/>
          </reference>
          <reference field="2" count="1" selected="0">
            <x v="209"/>
          </reference>
        </references>
      </pivotArea>
    </chartFormat>
    <chartFormat chart="20" format="206" series="1">
      <pivotArea type="data" outline="0" fieldPosition="0">
        <references count="2">
          <reference field="4294967294" count="1" selected="0">
            <x v="0"/>
          </reference>
          <reference field="2" count="1" selected="0">
            <x v="197"/>
          </reference>
        </references>
      </pivotArea>
    </chartFormat>
    <chartFormat chart="20" format="207" series="1">
      <pivotArea type="data" outline="0" fieldPosition="0">
        <references count="2">
          <reference field="4294967294" count="1" selected="0">
            <x v="0"/>
          </reference>
          <reference field="2" count="1" selected="0">
            <x v="65"/>
          </reference>
        </references>
      </pivotArea>
    </chartFormat>
    <chartFormat chart="20" format="20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D544DE2-A0E0-4A44-A17A-3CA76754A96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Product">
  <location ref="B3:D14" firstHeaderRow="0"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measureFilter="1" sortType="descending">
      <items count="213">
        <item m="1" x="211"/>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autoSortScope>
        <pivotArea dataOnly="0" outline="0" fieldPosition="0">
          <references count="1">
            <reference field="4294967294" count="1" selected="0">
              <x v="1"/>
            </reference>
          </references>
        </pivotArea>
      </autoSortScope>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dataField="1"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11">
    <i>
      <x v="105"/>
    </i>
    <i>
      <x v="137"/>
    </i>
    <i>
      <x v="175"/>
    </i>
    <i>
      <x v="97"/>
    </i>
    <i>
      <x v="210"/>
    </i>
    <i>
      <x v="101"/>
    </i>
    <i>
      <x v="205"/>
    </i>
    <i>
      <x v="138"/>
    </i>
    <i>
      <x v="136"/>
    </i>
    <i>
      <x v="197"/>
    </i>
    <i t="grand">
      <x/>
    </i>
  </rowItems>
  <colFields count="1">
    <field x="-2"/>
  </colFields>
  <colItems count="2">
    <i>
      <x/>
    </i>
    <i i="1">
      <x v="1"/>
    </i>
  </colItems>
  <dataFields count="2">
    <dataField name="Average of discount_percentage" fld="5" subtotal="average" baseField="2" baseItem="0" numFmtId="9"/>
    <dataField name="Average of rating" fld="8" subtotal="average" baseField="2" baseItem="1" numFmtId="166"/>
  </dataFields>
  <formats count="14">
    <format dxfId="52">
      <pivotArea outline="0" collapsedLevelsAreSubtotals="1"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50">
            <x v="9"/>
            <x v="66"/>
            <x v="68"/>
            <x v="78"/>
            <x v="92"/>
            <x v="96"/>
            <x v="97"/>
            <x v="98"/>
            <x v="99"/>
            <x v="101"/>
            <x v="102"/>
            <x v="103"/>
            <x v="104"/>
            <x v="105"/>
            <x v="106"/>
            <x v="110"/>
            <x v="111"/>
            <x v="112"/>
            <x v="119"/>
            <x v="123"/>
            <x v="126"/>
            <x v="131"/>
            <x v="132"/>
            <x v="133"/>
            <x v="136"/>
            <x v="137"/>
            <x v="138"/>
            <x v="142"/>
            <x v="144"/>
            <x v="145"/>
            <x v="146"/>
            <x v="158"/>
            <x v="166"/>
            <x v="170"/>
            <x v="175"/>
            <x v="179"/>
            <x v="180"/>
            <x v="181"/>
            <x v="186"/>
            <x v="187"/>
            <x v="188"/>
            <x v="191"/>
            <x v="196"/>
            <x v="197"/>
            <x v="198"/>
            <x v="199"/>
            <x v="201"/>
            <x v="202"/>
            <x v="205"/>
            <x v="210"/>
          </reference>
        </references>
      </pivotArea>
    </format>
    <format dxfId="46">
      <pivotArea dataOnly="0" labelOnly="1" fieldPosition="0">
        <references count="1">
          <reference field="2" count="50">
            <x v="11"/>
            <x v="16"/>
            <x v="17"/>
            <x v="18"/>
            <x v="26"/>
            <x v="28"/>
            <x v="31"/>
            <x v="32"/>
            <x v="34"/>
            <x v="47"/>
            <x v="48"/>
            <x v="53"/>
            <x v="55"/>
            <x v="59"/>
            <x v="64"/>
            <x v="65"/>
            <x v="69"/>
            <x v="70"/>
            <x v="71"/>
            <x v="77"/>
            <x v="91"/>
            <x v="100"/>
            <x v="107"/>
            <x v="109"/>
            <x v="113"/>
            <x v="115"/>
            <x v="118"/>
            <x v="120"/>
            <x v="121"/>
            <x v="122"/>
            <x v="127"/>
            <x v="129"/>
            <x v="134"/>
            <x v="135"/>
            <x v="148"/>
            <x v="153"/>
            <x v="157"/>
            <x v="161"/>
            <x v="162"/>
            <x v="167"/>
            <x v="169"/>
            <x v="173"/>
            <x v="174"/>
            <x v="182"/>
            <x v="185"/>
            <x v="200"/>
            <x v="203"/>
            <x v="204"/>
            <x v="207"/>
            <x v="208"/>
          </reference>
        </references>
      </pivotArea>
    </format>
    <format dxfId="45">
      <pivotArea dataOnly="0" labelOnly="1" fieldPosition="0">
        <references count="1">
          <reference field="2" count="50">
            <x v="19"/>
            <x v="20"/>
            <x v="22"/>
            <x v="23"/>
            <x v="24"/>
            <x v="27"/>
            <x v="42"/>
            <x v="43"/>
            <x v="45"/>
            <x v="46"/>
            <x v="49"/>
            <x v="50"/>
            <x v="51"/>
            <x v="52"/>
            <x v="56"/>
            <x v="57"/>
            <x v="58"/>
            <x v="60"/>
            <x v="62"/>
            <x v="67"/>
            <x v="75"/>
            <x v="76"/>
            <x v="79"/>
            <x v="80"/>
            <x v="81"/>
            <x v="83"/>
            <x v="84"/>
            <x v="85"/>
            <x v="108"/>
            <x v="114"/>
            <x v="116"/>
            <x v="117"/>
            <x v="125"/>
            <x v="128"/>
            <x v="143"/>
            <x v="147"/>
            <x v="150"/>
            <x v="152"/>
            <x v="160"/>
            <x v="163"/>
            <x v="165"/>
            <x v="168"/>
            <x v="171"/>
            <x v="176"/>
            <x v="184"/>
            <x v="189"/>
            <x v="192"/>
            <x v="193"/>
            <x v="206"/>
            <x v="211"/>
          </reference>
        </references>
      </pivotArea>
    </format>
    <format dxfId="44">
      <pivotArea dataOnly="0" labelOnly="1" fieldPosition="0">
        <references count="1">
          <reference field="2" count="50">
            <x v="2"/>
            <x v="3"/>
            <x v="4"/>
            <x v="7"/>
            <x v="8"/>
            <x v="10"/>
            <x v="13"/>
            <x v="21"/>
            <x v="25"/>
            <x v="29"/>
            <x v="30"/>
            <x v="33"/>
            <x v="36"/>
            <x v="37"/>
            <x v="38"/>
            <x v="39"/>
            <x v="40"/>
            <x v="41"/>
            <x v="44"/>
            <x v="54"/>
            <x v="61"/>
            <x v="63"/>
            <x v="72"/>
            <x v="73"/>
            <x v="74"/>
            <x v="82"/>
            <x v="86"/>
            <x v="87"/>
            <x v="89"/>
            <x v="93"/>
            <x v="94"/>
            <x v="95"/>
            <x v="124"/>
            <x v="139"/>
            <x v="140"/>
            <x v="141"/>
            <x v="151"/>
            <x v="154"/>
            <x v="155"/>
            <x v="156"/>
            <x v="159"/>
            <x v="164"/>
            <x v="172"/>
            <x v="177"/>
            <x v="178"/>
            <x v="183"/>
            <x v="190"/>
            <x v="194"/>
            <x v="195"/>
            <x v="209"/>
          </reference>
        </references>
      </pivotArea>
    </format>
    <format dxfId="43">
      <pivotArea dataOnly="0" labelOnly="1" fieldPosition="0">
        <references count="1">
          <reference field="2" count="11">
            <x v="1"/>
            <x v="5"/>
            <x v="6"/>
            <x v="12"/>
            <x v="14"/>
            <x v="15"/>
            <x v="35"/>
            <x v="88"/>
            <x v="90"/>
            <x v="130"/>
            <x v="149"/>
          </reference>
        </references>
      </pivotArea>
    </format>
    <format dxfId="42">
      <pivotArea dataOnly="0" labelOnly="1" grandRow="1" outline="0" fieldPosition="0"/>
    </format>
    <format dxfId="41">
      <pivotArea dataOnly="0" labelOnly="1" outline="0" axis="axisValues" fieldPosition="0"/>
    </format>
    <format dxfId="40">
      <pivotArea outline="0" collapsedLevelsAreSubtotals="1" fieldPosition="0">
        <references count="1">
          <reference field="4294967294" count="1" selected="0">
            <x v="1"/>
          </reference>
        </references>
      </pivotArea>
    </format>
    <format dxfId="39">
      <pivotArea dataOnly="0" labelOnly="1" outline="0" fieldPosition="0">
        <references count="1">
          <reference field="4294967294"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767EA08-EF47-461C-9F4D-FD4504F48F7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Product">
  <location ref="J3:K14" firstHeaderRow="1" firstDataRow="1" firstDataCol="1"/>
  <pivotFields count="14">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m="1" x="1337"/>
        <item t="default"/>
      </items>
    </pivotField>
    <pivotField axis="axisRow" showAll="0" measureFilter="1">
      <items count="213">
        <item m="1" x="211"/>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pivotField>
    <pivotField showAll="0"/>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pivotField showAll="0"/>
    <pivotField showAll="0"/>
    <pivotField numFmtId="3" showAll="0"/>
    <pivotField showAll="0">
      <items count="8">
        <item x="1"/>
        <item x="5"/>
        <item m="1" x="6"/>
        <item x="2"/>
        <item x="0"/>
        <item x="3"/>
        <item x="4"/>
        <item t="default"/>
      </items>
    </pivotField>
    <pivotField dragToRow="0" dragToCol="0" dragToPage="0" showAll="0" defaultSubtotal="0"/>
  </pivotFields>
  <rowFields count="1">
    <field x="2"/>
  </rowFields>
  <rowItems count="11">
    <i>
      <x v="97"/>
    </i>
    <i>
      <x v="101"/>
    </i>
    <i>
      <x v="105"/>
    </i>
    <i>
      <x v="136"/>
    </i>
    <i>
      <x v="137"/>
    </i>
    <i>
      <x v="138"/>
    </i>
    <i>
      <x v="175"/>
    </i>
    <i>
      <x v="197"/>
    </i>
    <i>
      <x v="205"/>
    </i>
    <i>
      <x v="210"/>
    </i>
    <i t="grand">
      <x/>
    </i>
  </rowItems>
  <colItems count="1">
    <i/>
  </colItems>
  <dataFields count="1">
    <dataField name="Average of discount_percentage" fld="5" subtotal="average" baseField="2" baseItem="0" numFmtId="9"/>
  </dataFields>
  <formats count="12">
    <format dxfId="64">
      <pivotArea outline="0" collapsedLevelsAreSubtotals="1"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2" type="button" dataOnly="0" labelOnly="1" outline="0" axis="axisRow" fieldPosition="0"/>
    </format>
    <format dxfId="59">
      <pivotArea dataOnly="0" labelOnly="1" fieldPosition="0">
        <references count="1">
          <reference field="2" count="50">
            <x v="9"/>
            <x v="66"/>
            <x v="68"/>
            <x v="78"/>
            <x v="92"/>
            <x v="96"/>
            <x v="97"/>
            <x v="98"/>
            <x v="99"/>
            <x v="101"/>
            <x v="102"/>
            <x v="103"/>
            <x v="104"/>
            <x v="105"/>
            <x v="106"/>
            <x v="110"/>
            <x v="111"/>
            <x v="112"/>
            <x v="119"/>
            <x v="123"/>
            <x v="126"/>
            <x v="131"/>
            <x v="132"/>
            <x v="133"/>
            <x v="136"/>
            <x v="137"/>
            <x v="138"/>
            <x v="142"/>
            <x v="144"/>
            <x v="145"/>
            <x v="146"/>
            <x v="158"/>
            <x v="166"/>
            <x v="170"/>
            <x v="175"/>
            <x v="179"/>
            <x v="180"/>
            <x v="181"/>
            <x v="186"/>
            <x v="187"/>
            <x v="188"/>
            <x v="191"/>
            <x v="196"/>
            <x v="197"/>
            <x v="198"/>
            <x v="199"/>
            <x v="201"/>
            <x v="202"/>
            <x v="205"/>
            <x v="210"/>
          </reference>
        </references>
      </pivotArea>
    </format>
    <format dxfId="58">
      <pivotArea dataOnly="0" labelOnly="1" fieldPosition="0">
        <references count="1">
          <reference field="2" count="50">
            <x v="11"/>
            <x v="16"/>
            <x v="17"/>
            <x v="18"/>
            <x v="26"/>
            <x v="28"/>
            <x v="31"/>
            <x v="32"/>
            <x v="34"/>
            <x v="47"/>
            <x v="48"/>
            <x v="53"/>
            <x v="55"/>
            <x v="59"/>
            <x v="64"/>
            <x v="65"/>
            <x v="69"/>
            <x v="70"/>
            <x v="71"/>
            <x v="77"/>
            <x v="91"/>
            <x v="100"/>
            <x v="107"/>
            <x v="109"/>
            <x v="113"/>
            <x v="115"/>
            <x v="118"/>
            <x v="120"/>
            <x v="121"/>
            <x v="122"/>
            <x v="127"/>
            <x v="129"/>
            <x v="134"/>
            <x v="135"/>
            <x v="148"/>
            <x v="153"/>
            <x v="157"/>
            <x v="161"/>
            <x v="162"/>
            <x v="167"/>
            <x v="169"/>
            <x v="173"/>
            <x v="174"/>
            <x v="182"/>
            <x v="185"/>
            <x v="200"/>
            <x v="203"/>
            <x v="204"/>
            <x v="207"/>
            <x v="208"/>
          </reference>
        </references>
      </pivotArea>
    </format>
    <format dxfId="57">
      <pivotArea dataOnly="0" labelOnly="1" fieldPosition="0">
        <references count="1">
          <reference field="2" count="50">
            <x v="19"/>
            <x v="20"/>
            <x v="22"/>
            <x v="23"/>
            <x v="24"/>
            <x v="27"/>
            <x v="42"/>
            <x v="43"/>
            <x v="45"/>
            <x v="46"/>
            <x v="49"/>
            <x v="50"/>
            <x v="51"/>
            <x v="52"/>
            <x v="56"/>
            <x v="57"/>
            <x v="58"/>
            <x v="60"/>
            <x v="62"/>
            <x v="67"/>
            <x v="75"/>
            <x v="76"/>
            <x v="79"/>
            <x v="80"/>
            <x v="81"/>
            <x v="83"/>
            <x v="84"/>
            <x v="85"/>
            <x v="108"/>
            <x v="114"/>
            <x v="116"/>
            <x v="117"/>
            <x v="125"/>
            <x v="128"/>
            <x v="143"/>
            <x v="147"/>
            <x v="150"/>
            <x v="152"/>
            <x v="160"/>
            <x v="163"/>
            <x v="165"/>
            <x v="168"/>
            <x v="171"/>
            <x v="176"/>
            <x v="184"/>
            <x v="189"/>
            <x v="192"/>
            <x v="193"/>
            <x v="206"/>
            <x v="211"/>
          </reference>
        </references>
      </pivotArea>
    </format>
    <format dxfId="56">
      <pivotArea dataOnly="0" labelOnly="1" fieldPosition="0">
        <references count="1">
          <reference field="2" count="50">
            <x v="2"/>
            <x v="3"/>
            <x v="4"/>
            <x v="7"/>
            <x v="8"/>
            <x v="10"/>
            <x v="13"/>
            <x v="21"/>
            <x v="25"/>
            <x v="29"/>
            <x v="30"/>
            <x v="33"/>
            <x v="36"/>
            <x v="37"/>
            <x v="38"/>
            <x v="39"/>
            <x v="40"/>
            <x v="41"/>
            <x v="44"/>
            <x v="54"/>
            <x v="61"/>
            <x v="63"/>
            <x v="72"/>
            <x v="73"/>
            <x v="74"/>
            <x v="82"/>
            <x v="86"/>
            <x v="87"/>
            <x v="89"/>
            <x v="93"/>
            <x v="94"/>
            <x v="95"/>
            <x v="124"/>
            <x v="139"/>
            <x v="140"/>
            <x v="141"/>
            <x v="151"/>
            <x v="154"/>
            <x v="155"/>
            <x v="156"/>
            <x v="159"/>
            <x v="164"/>
            <x v="172"/>
            <x v="177"/>
            <x v="178"/>
            <x v="183"/>
            <x v="190"/>
            <x v="194"/>
            <x v="195"/>
            <x v="209"/>
          </reference>
        </references>
      </pivotArea>
    </format>
    <format dxfId="55">
      <pivotArea dataOnly="0" labelOnly="1" fieldPosition="0">
        <references count="1">
          <reference field="2" count="11">
            <x v="1"/>
            <x v="5"/>
            <x v="6"/>
            <x v="12"/>
            <x v="14"/>
            <x v="15"/>
            <x v="35"/>
            <x v="88"/>
            <x v="90"/>
            <x v="130"/>
            <x v="149"/>
          </reference>
        </references>
      </pivotArea>
    </format>
    <format dxfId="54">
      <pivotArea dataOnly="0" labelOnly="1" grandRow="1" outline="0" fieldPosition="0"/>
    </format>
    <format dxfId="53">
      <pivotArea dataOnly="0" labelOnly="1" outline="0" axis="axisValues" fieldPosition="0"/>
    </format>
  </formats>
  <chartFormats count="209">
    <chartFormat chart="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0"/>
          </reference>
        </references>
      </pivotArea>
    </chartFormat>
    <chartFormat chart="20" format="6" series="1">
      <pivotArea type="data" outline="0" fieldPosition="0">
        <references count="2">
          <reference field="4294967294" count="1" selected="0">
            <x v="0"/>
          </reference>
          <reference field="2" count="1" selected="0">
            <x v="88"/>
          </reference>
        </references>
      </pivotArea>
    </chartFormat>
    <chartFormat chart="20" format="7" series="1">
      <pivotArea type="data" outline="0" fieldPosition="0">
        <references count="2">
          <reference field="4294967294" count="1" selected="0">
            <x v="0"/>
          </reference>
          <reference field="2" count="1" selected="0">
            <x v="15"/>
          </reference>
        </references>
      </pivotArea>
    </chartFormat>
    <chartFormat chart="20" format="8" series="1">
      <pivotArea type="data" outline="0" fieldPosition="0">
        <references count="2">
          <reference field="4294967294" count="1" selected="0">
            <x v="0"/>
          </reference>
          <reference field="2" count="1" selected="0">
            <x v="14"/>
          </reference>
        </references>
      </pivotArea>
    </chartFormat>
    <chartFormat chart="20" format="9" series="1">
      <pivotArea type="data" outline="0" fieldPosition="0">
        <references count="2">
          <reference field="4294967294" count="1" selected="0">
            <x v="0"/>
          </reference>
          <reference field="2" count="1" selected="0">
            <x v="12"/>
          </reference>
        </references>
      </pivotArea>
    </chartFormat>
    <chartFormat chart="20" format="10" series="1">
      <pivotArea type="data" outline="0" fieldPosition="0">
        <references count="2">
          <reference field="4294967294" count="1" selected="0">
            <x v="0"/>
          </reference>
          <reference field="2" count="1" selected="0">
            <x v="90"/>
          </reference>
        </references>
      </pivotArea>
    </chartFormat>
    <chartFormat chart="20" format="11" series="1">
      <pivotArea type="data" outline="0" fieldPosition="0">
        <references count="2">
          <reference field="4294967294" count="1" selected="0">
            <x v="0"/>
          </reference>
          <reference field="2" count="1" selected="0">
            <x v="1"/>
          </reference>
        </references>
      </pivotArea>
    </chartFormat>
    <chartFormat chart="20" format="12" series="1">
      <pivotArea type="data" outline="0" fieldPosition="0">
        <references count="2">
          <reference field="4294967294" count="1" selected="0">
            <x v="0"/>
          </reference>
          <reference field="2" count="1" selected="0">
            <x v="35"/>
          </reference>
        </references>
      </pivotArea>
    </chartFormat>
    <chartFormat chart="20" format="13" series="1">
      <pivotArea type="data" outline="0" fieldPosition="0">
        <references count="2">
          <reference field="4294967294" count="1" selected="0">
            <x v="0"/>
          </reference>
          <reference field="2" count="1" selected="0">
            <x v="5"/>
          </reference>
        </references>
      </pivotArea>
    </chartFormat>
    <chartFormat chart="20" format="14" series="1">
      <pivotArea type="data" outline="0" fieldPosition="0">
        <references count="2">
          <reference field="4294967294" count="1" selected="0">
            <x v="0"/>
          </reference>
          <reference field="2" count="1" selected="0">
            <x v="6"/>
          </reference>
        </references>
      </pivotArea>
    </chartFormat>
    <chartFormat chart="20" format="15" series="1">
      <pivotArea type="data" outline="0" fieldPosition="0">
        <references count="2">
          <reference field="4294967294" count="1" selected="0">
            <x v="0"/>
          </reference>
          <reference field="2" count="1" selected="0">
            <x v="104"/>
          </reference>
        </references>
      </pivotArea>
    </chartFormat>
    <chartFormat chart="20" format="16" series="1">
      <pivotArea type="data" outline="0" fieldPosition="0">
        <references count="2">
          <reference field="4294967294" count="1" selected="0">
            <x v="0"/>
          </reference>
          <reference field="2" count="1" selected="0">
            <x v="56"/>
          </reference>
        </references>
      </pivotArea>
    </chartFormat>
    <chartFormat chart="20" format="17" series="1">
      <pivotArea type="data" outline="0" fieldPosition="0">
        <references count="2">
          <reference field="4294967294" count="1" selected="0">
            <x v="0"/>
          </reference>
          <reference field="2" count="1" selected="0">
            <x v="13"/>
          </reference>
        </references>
      </pivotArea>
    </chartFormat>
    <chartFormat chart="20" format="18" series="1">
      <pivotArea type="data" outline="0" fieldPosition="0">
        <references count="2">
          <reference field="4294967294" count="1" selected="0">
            <x v="0"/>
          </reference>
          <reference field="2" count="1" selected="0">
            <x v="87"/>
          </reference>
        </references>
      </pivotArea>
    </chartFormat>
    <chartFormat chart="20" format="19" series="1">
      <pivotArea type="data" outline="0" fieldPosition="0">
        <references count="2">
          <reference field="4294967294" count="1" selected="0">
            <x v="0"/>
          </reference>
          <reference field="2" count="1" selected="0">
            <x v="140"/>
          </reference>
        </references>
      </pivotArea>
    </chartFormat>
    <chartFormat chart="20" format="20" series="1">
      <pivotArea type="data" outline="0" fieldPosition="0">
        <references count="2">
          <reference field="4294967294" count="1" selected="0">
            <x v="0"/>
          </reference>
          <reference field="2" count="1" selected="0">
            <x v="170"/>
          </reference>
        </references>
      </pivotArea>
    </chartFormat>
    <chartFormat chart="20" format="21" series="1">
      <pivotArea type="data" outline="0" fieldPosition="0">
        <references count="2">
          <reference field="4294967294" count="1" selected="0">
            <x v="0"/>
          </reference>
          <reference field="2" count="1" selected="0">
            <x v="132"/>
          </reference>
        </references>
      </pivotArea>
    </chartFormat>
    <chartFormat chart="20" format="22" series="1">
      <pivotArea type="data" outline="0" fieldPosition="0">
        <references count="2">
          <reference field="4294967294" count="1" selected="0">
            <x v="0"/>
          </reference>
          <reference field="2" count="1" selected="0">
            <x v="38"/>
          </reference>
        </references>
      </pivotArea>
    </chartFormat>
    <chartFormat chart="20" format="23" series="1">
      <pivotArea type="data" outline="0" fieldPosition="0">
        <references count="2">
          <reference field="4294967294" count="1" selected="0">
            <x v="0"/>
          </reference>
          <reference field="2" count="1" selected="0">
            <x v="172"/>
          </reference>
        </references>
      </pivotArea>
    </chartFormat>
    <chartFormat chart="20" format="24" series="1">
      <pivotArea type="data" outline="0" fieldPosition="0">
        <references count="2">
          <reference field="4294967294" count="1" selected="0">
            <x v="0"/>
          </reference>
          <reference field="2" count="1" selected="0">
            <x v="147"/>
          </reference>
        </references>
      </pivotArea>
    </chartFormat>
    <chartFormat chart="20" format="25" series="1">
      <pivotArea type="data" outline="0" fieldPosition="0">
        <references count="2">
          <reference field="4294967294" count="1" selected="0">
            <x v="0"/>
          </reference>
          <reference field="2" count="1" selected="0">
            <x v="47"/>
          </reference>
        </references>
      </pivotArea>
    </chartFormat>
    <chartFormat chart="20" format="26" series="1">
      <pivotArea type="data" outline="0" fieldPosition="0">
        <references count="2">
          <reference field="4294967294" count="1" selected="0">
            <x v="0"/>
          </reference>
          <reference field="2" count="1" selected="0">
            <x v="152"/>
          </reference>
        </references>
      </pivotArea>
    </chartFormat>
    <chartFormat chart="20" format="27" series="1">
      <pivotArea type="data" outline="0" fieldPosition="0">
        <references count="2">
          <reference field="4294967294" count="1" selected="0">
            <x v="0"/>
          </reference>
          <reference field="2" count="1" selected="0">
            <x v="203"/>
          </reference>
        </references>
      </pivotArea>
    </chartFormat>
    <chartFormat chart="20" format="28" series="1">
      <pivotArea type="data" outline="0" fieldPosition="0">
        <references count="2">
          <reference field="4294967294" count="1" selected="0">
            <x v="0"/>
          </reference>
          <reference field="2" count="1" selected="0">
            <x v="57"/>
          </reference>
        </references>
      </pivotArea>
    </chartFormat>
    <chartFormat chart="20" format="29" series="1">
      <pivotArea type="data" outline="0" fieldPosition="0">
        <references count="2">
          <reference field="4294967294" count="1" selected="0">
            <x v="0"/>
          </reference>
          <reference field="2" count="1" selected="0">
            <x v="204"/>
          </reference>
        </references>
      </pivotArea>
    </chartFormat>
    <chartFormat chart="20" format="30" series="1">
      <pivotArea type="data" outline="0" fieldPosition="0">
        <references count="2">
          <reference field="4294967294" count="1" selected="0">
            <x v="0"/>
          </reference>
          <reference field="2" count="1" selected="0">
            <x v="8"/>
          </reference>
        </references>
      </pivotArea>
    </chartFormat>
    <chartFormat chart="20" format="31" series="1">
      <pivotArea type="data" outline="0" fieldPosition="0">
        <references count="2">
          <reference field="4294967294" count="1" selected="0">
            <x v="0"/>
          </reference>
          <reference field="2" count="1" selected="0">
            <x v="120"/>
          </reference>
        </references>
      </pivotArea>
    </chartFormat>
    <chartFormat chart="20" format="32" series="1">
      <pivotArea type="data" outline="0" fieldPosition="0">
        <references count="2">
          <reference field="4294967294" count="1" selected="0">
            <x v="0"/>
          </reference>
          <reference field="2" count="1" selected="0">
            <x v="89"/>
          </reference>
        </references>
      </pivotArea>
    </chartFormat>
    <chartFormat chart="20" format="33" series="1">
      <pivotArea type="data" outline="0" fieldPosition="0">
        <references count="2">
          <reference field="4294967294" count="1" selected="0">
            <x v="0"/>
          </reference>
          <reference field="2" count="1" selected="0">
            <x v="105"/>
          </reference>
        </references>
      </pivotArea>
    </chartFormat>
    <chartFormat chart="20" format="34" series="1">
      <pivotArea type="data" outline="0" fieldPosition="0">
        <references count="2">
          <reference field="4294967294" count="1" selected="0">
            <x v="0"/>
          </reference>
          <reference field="2" count="1" selected="0">
            <x v="174"/>
          </reference>
        </references>
      </pivotArea>
    </chartFormat>
    <chartFormat chart="20" format="35" series="1">
      <pivotArea type="data" outline="0" fieldPosition="0">
        <references count="2">
          <reference field="4294967294" count="1" selected="0">
            <x v="0"/>
          </reference>
          <reference field="2" count="1" selected="0">
            <x v="183"/>
          </reference>
        </references>
      </pivotArea>
    </chartFormat>
    <chartFormat chart="20" format="36" series="1">
      <pivotArea type="data" outline="0" fieldPosition="0">
        <references count="2">
          <reference field="4294967294" count="1" selected="0">
            <x v="0"/>
          </reference>
          <reference field="2" count="1" selected="0">
            <x v="196"/>
          </reference>
        </references>
      </pivotArea>
    </chartFormat>
    <chartFormat chart="20" format="37" series="1">
      <pivotArea type="data" outline="0" fieldPosition="0">
        <references count="2">
          <reference field="4294967294" count="1" selected="0">
            <x v="0"/>
          </reference>
          <reference field="2" count="1" selected="0">
            <x v="141"/>
          </reference>
        </references>
      </pivotArea>
    </chartFormat>
    <chartFormat chart="20" format="38" series="1">
      <pivotArea type="data" outline="0" fieldPosition="0">
        <references count="2">
          <reference field="4294967294" count="1" selected="0">
            <x v="0"/>
          </reference>
          <reference field="2" count="1" selected="0">
            <x v="10"/>
          </reference>
        </references>
      </pivotArea>
    </chartFormat>
    <chartFormat chart="20" format="39" series="1">
      <pivotArea type="data" outline="0" fieldPosition="0">
        <references count="2">
          <reference field="4294967294" count="1" selected="0">
            <x v="0"/>
          </reference>
          <reference field="2" count="1" selected="0">
            <x v="184"/>
          </reference>
        </references>
      </pivotArea>
    </chartFormat>
    <chartFormat chart="20" format="40" series="1">
      <pivotArea type="data" outline="0" fieldPosition="0">
        <references count="2">
          <reference field="4294967294" count="1" selected="0">
            <x v="0"/>
          </reference>
          <reference field="2" count="1" selected="0">
            <x v="146"/>
          </reference>
        </references>
      </pivotArea>
    </chartFormat>
    <chartFormat chart="20" format="41" series="1">
      <pivotArea type="data" outline="0" fieldPosition="0">
        <references count="2">
          <reference field="4294967294" count="1" selected="0">
            <x v="0"/>
          </reference>
          <reference field="2" count="1" selected="0">
            <x v="40"/>
          </reference>
        </references>
      </pivotArea>
    </chartFormat>
    <chartFormat chart="20" format="42" series="1">
      <pivotArea type="data" outline="0" fieldPosition="0">
        <references count="2">
          <reference field="4294967294" count="1" selected="0">
            <x v="0"/>
          </reference>
          <reference field="2" count="1" selected="0">
            <x v="200"/>
          </reference>
        </references>
      </pivotArea>
    </chartFormat>
    <chartFormat chart="20" format="43" series="1">
      <pivotArea type="data" outline="0" fieldPosition="0">
        <references count="2">
          <reference field="4294967294" count="1" selected="0">
            <x v="0"/>
          </reference>
          <reference field="2" count="1" selected="0">
            <x v="153"/>
          </reference>
        </references>
      </pivotArea>
    </chartFormat>
    <chartFormat chart="20" format="44" series="1">
      <pivotArea type="data" outline="0" fieldPosition="0">
        <references count="2">
          <reference field="4294967294" count="1" selected="0">
            <x v="0"/>
          </reference>
          <reference field="2" count="1" selected="0">
            <x v="121"/>
          </reference>
        </references>
      </pivotArea>
    </chartFormat>
    <chartFormat chart="20" format="45" series="1">
      <pivotArea type="data" outline="0" fieldPosition="0">
        <references count="2">
          <reference field="4294967294" count="1" selected="0">
            <x v="0"/>
          </reference>
          <reference field="2" count="1" selected="0">
            <x v="54"/>
          </reference>
        </references>
      </pivotArea>
    </chartFormat>
    <chartFormat chart="20" format="46" series="1">
      <pivotArea type="data" outline="0" fieldPosition="0">
        <references count="2">
          <reference field="4294967294" count="1" selected="0">
            <x v="0"/>
          </reference>
          <reference field="2" count="1" selected="0">
            <x v="34"/>
          </reference>
        </references>
      </pivotArea>
    </chartFormat>
    <chartFormat chart="20" format="47" series="1">
      <pivotArea type="data" outline="0" fieldPosition="0">
        <references count="2">
          <reference field="4294967294" count="1" selected="0">
            <x v="0"/>
          </reference>
          <reference field="2" count="1" selected="0">
            <x v="3"/>
          </reference>
        </references>
      </pivotArea>
    </chartFormat>
    <chartFormat chart="20" format="48" series="1">
      <pivotArea type="data" outline="0" fieldPosition="0">
        <references count="2">
          <reference field="4294967294" count="1" selected="0">
            <x v="0"/>
          </reference>
          <reference field="2" count="1" selected="0">
            <x v="148"/>
          </reference>
        </references>
      </pivotArea>
    </chartFormat>
    <chartFormat chart="20" format="49" series="1">
      <pivotArea type="data" outline="0" fieldPosition="0">
        <references count="2">
          <reference field="4294967294" count="1" selected="0">
            <x v="0"/>
          </reference>
          <reference field="2" count="1" selected="0">
            <x v="181"/>
          </reference>
        </references>
      </pivotArea>
    </chartFormat>
    <chartFormat chart="20" format="50" series="1">
      <pivotArea type="data" outline="0" fieldPosition="0">
        <references count="2">
          <reference field="4294967294" count="1" selected="0">
            <x v="0"/>
          </reference>
          <reference field="2" count="1" selected="0">
            <x v="190"/>
          </reference>
        </references>
      </pivotArea>
    </chartFormat>
    <chartFormat chart="20" format="51" series="1">
      <pivotArea type="data" outline="0" fieldPosition="0">
        <references count="2">
          <reference field="4294967294" count="1" selected="0">
            <x v="0"/>
          </reference>
          <reference field="2" count="1" selected="0">
            <x v="171"/>
          </reference>
        </references>
      </pivotArea>
    </chartFormat>
    <chartFormat chart="20" format="52" series="1">
      <pivotArea type="data" outline="0" fieldPosition="0">
        <references count="2">
          <reference field="4294967294" count="1" selected="0">
            <x v="0"/>
          </reference>
          <reference field="2" count="1" selected="0">
            <x v="11"/>
          </reference>
        </references>
      </pivotArea>
    </chartFormat>
    <chartFormat chart="20" format="53" series="1">
      <pivotArea type="data" outline="0" fieldPosition="0">
        <references count="2">
          <reference field="4294967294" count="1" selected="0">
            <x v="0"/>
          </reference>
          <reference field="2" count="1" selected="0">
            <x v="26"/>
          </reference>
        </references>
      </pivotArea>
    </chartFormat>
    <chartFormat chart="20" format="54" series="1">
      <pivotArea type="data" outline="0" fieldPosition="0">
        <references count="2">
          <reference field="4294967294" count="1" selected="0">
            <x v="0"/>
          </reference>
          <reference field="2" count="1" selected="0">
            <x v="137"/>
          </reference>
        </references>
      </pivotArea>
    </chartFormat>
    <chartFormat chart="20" format="55" series="1">
      <pivotArea type="data" outline="0" fieldPosition="0">
        <references count="2">
          <reference field="4294967294" count="1" selected="0">
            <x v="0"/>
          </reference>
          <reference field="2" count="1" selected="0">
            <x v="85"/>
          </reference>
        </references>
      </pivotArea>
    </chartFormat>
    <chartFormat chart="20" format="56" series="1">
      <pivotArea type="data" outline="0" fieldPosition="0">
        <references count="2">
          <reference field="4294967294" count="1" selected="0">
            <x v="0"/>
          </reference>
          <reference field="2" count="1" selected="0">
            <x v="158"/>
          </reference>
        </references>
      </pivotArea>
    </chartFormat>
    <chartFormat chart="20" format="57" series="1">
      <pivotArea type="data" outline="0" fieldPosition="0">
        <references count="2">
          <reference field="4294967294" count="1" selected="0">
            <x v="0"/>
          </reference>
          <reference field="2" count="1" selected="0">
            <x v="186"/>
          </reference>
        </references>
      </pivotArea>
    </chartFormat>
    <chartFormat chart="20" format="58" series="1">
      <pivotArea type="data" outline="0" fieldPosition="0">
        <references count="2">
          <reference field="4294967294" count="1" selected="0">
            <x v="0"/>
          </reference>
          <reference field="2" count="1" selected="0">
            <x v="7"/>
          </reference>
        </references>
      </pivotArea>
    </chartFormat>
    <chartFormat chart="20" format="59" series="1">
      <pivotArea type="data" outline="0" fieldPosition="0">
        <references count="2">
          <reference field="4294967294" count="1" selected="0">
            <x v="0"/>
          </reference>
          <reference field="2" count="1" selected="0">
            <x v="192"/>
          </reference>
        </references>
      </pivotArea>
    </chartFormat>
    <chartFormat chart="20" format="60" series="1">
      <pivotArea type="data" outline="0" fieldPosition="0">
        <references count="2">
          <reference field="4294967294" count="1" selected="0">
            <x v="0"/>
          </reference>
          <reference field="2" count="1" selected="0">
            <x v="164"/>
          </reference>
        </references>
      </pivotArea>
    </chartFormat>
    <chartFormat chart="20" format="61" series="1">
      <pivotArea type="data" outline="0" fieldPosition="0">
        <references count="2">
          <reference field="4294967294" count="1" selected="0">
            <x v="0"/>
          </reference>
          <reference field="2" count="1" selected="0">
            <x v="102"/>
          </reference>
        </references>
      </pivotArea>
    </chartFormat>
    <chartFormat chart="20" format="62" series="1">
      <pivotArea type="data" outline="0" fieldPosition="0">
        <references count="2">
          <reference field="4294967294" count="1" selected="0">
            <x v="0"/>
          </reference>
          <reference field="2" count="1" selected="0">
            <x v="53"/>
          </reference>
        </references>
      </pivotArea>
    </chartFormat>
    <chartFormat chart="20" format="63" series="1">
      <pivotArea type="data" outline="0" fieldPosition="0">
        <references count="2">
          <reference field="4294967294" count="1" selected="0">
            <x v="0"/>
          </reference>
          <reference field="2" count="1" selected="0">
            <x v="193"/>
          </reference>
        </references>
      </pivotArea>
    </chartFormat>
    <chartFormat chart="20" format="64" series="1">
      <pivotArea type="data" outline="0" fieldPosition="0">
        <references count="2">
          <reference field="4294967294" count="1" selected="0">
            <x v="0"/>
          </reference>
          <reference field="2" count="1" selected="0">
            <x v="84"/>
          </reference>
        </references>
      </pivotArea>
    </chartFormat>
    <chartFormat chart="20" format="65" series="1">
      <pivotArea type="data" outline="0" fieldPosition="0">
        <references count="2">
          <reference field="4294967294" count="1" selected="0">
            <x v="0"/>
          </reference>
          <reference field="2" count="1" selected="0">
            <x v="185"/>
          </reference>
        </references>
      </pivotArea>
    </chartFormat>
    <chartFormat chart="20" format="66" series="1">
      <pivotArea type="data" outline="0" fieldPosition="0">
        <references count="2">
          <reference field="4294967294" count="1" selected="0">
            <x v="0"/>
          </reference>
          <reference field="2" count="1" selected="0">
            <x v="115"/>
          </reference>
        </references>
      </pivotArea>
    </chartFormat>
    <chartFormat chart="20" format="67" series="1">
      <pivotArea type="data" outline="0" fieldPosition="0">
        <references count="2">
          <reference field="4294967294" count="1" selected="0">
            <x v="0"/>
          </reference>
          <reference field="2" count="1" selected="0">
            <x v="169"/>
          </reference>
        </references>
      </pivotArea>
    </chartFormat>
    <chartFormat chart="20" format="68" series="1">
      <pivotArea type="data" outline="0" fieldPosition="0">
        <references count="2">
          <reference field="4294967294" count="1" selected="0">
            <x v="0"/>
          </reference>
          <reference field="2" count="1" selected="0">
            <x v="99"/>
          </reference>
        </references>
      </pivotArea>
    </chartFormat>
    <chartFormat chart="20" format="69" series="1">
      <pivotArea type="data" outline="0" fieldPosition="0">
        <references count="2">
          <reference field="4294967294" count="1" selected="0">
            <x v="0"/>
          </reference>
          <reference field="2" count="1" selected="0">
            <x v="160"/>
          </reference>
        </references>
      </pivotArea>
    </chartFormat>
    <chartFormat chart="20" format="70" series="1">
      <pivotArea type="data" outline="0" fieldPosition="0">
        <references count="2">
          <reference field="4294967294" count="1" selected="0">
            <x v="0"/>
          </reference>
          <reference field="2" count="1" selected="0">
            <x v="123"/>
          </reference>
        </references>
      </pivotArea>
    </chartFormat>
    <chartFormat chart="20" format="71" series="1">
      <pivotArea type="data" outline="0" fieldPosition="0">
        <references count="2">
          <reference field="4294967294" count="1" selected="0">
            <x v="0"/>
          </reference>
          <reference field="2" count="1" selected="0">
            <x v="159"/>
          </reference>
        </references>
      </pivotArea>
    </chartFormat>
    <chartFormat chart="20" format="72" series="1">
      <pivotArea type="data" outline="0" fieldPosition="0">
        <references count="2">
          <reference field="4294967294" count="1" selected="0">
            <x v="0"/>
          </reference>
          <reference field="2" count="1" selected="0">
            <x v="23"/>
          </reference>
        </references>
      </pivotArea>
    </chartFormat>
    <chartFormat chart="20" format="73" series="1">
      <pivotArea type="data" outline="0" fieldPosition="0">
        <references count="2">
          <reference field="4294967294" count="1" selected="0">
            <x v="0"/>
          </reference>
          <reference field="2" count="1" selected="0">
            <x v="167"/>
          </reference>
        </references>
      </pivotArea>
    </chartFormat>
    <chartFormat chart="20" format="74" series="1">
      <pivotArea type="data" outline="0" fieldPosition="0">
        <references count="2">
          <reference field="4294967294" count="1" selected="0">
            <x v="0"/>
          </reference>
          <reference field="2" count="1" selected="0">
            <x v="41"/>
          </reference>
        </references>
      </pivotArea>
    </chartFormat>
    <chartFormat chart="20" format="75" series="1">
      <pivotArea type="data" outline="0" fieldPosition="0">
        <references count="2">
          <reference field="4294967294" count="1" selected="0">
            <x v="0"/>
          </reference>
          <reference field="2" count="1" selected="0">
            <x v="9"/>
          </reference>
        </references>
      </pivotArea>
    </chartFormat>
    <chartFormat chart="20" format="76" series="1">
      <pivotArea type="data" outline="0" fieldPosition="0">
        <references count="2">
          <reference field="4294967294" count="1" selected="0">
            <x v="0"/>
          </reference>
          <reference field="2" count="1" selected="0">
            <x v="111"/>
          </reference>
        </references>
      </pivotArea>
    </chartFormat>
    <chartFormat chart="20" format="77" series="1">
      <pivotArea type="data" outline="0" fieldPosition="0">
        <references count="2">
          <reference field="4294967294" count="1" selected="0">
            <x v="0"/>
          </reference>
          <reference field="2" count="1" selected="0">
            <x v="191"/>
          </reference>
        </references>
      </pivotArea>
    </chartFormat>
    <chartFormat chart="20" format="78" series="1">
      <pivotArea type="data" outline="0" fieldPosition="0">
        <references count="2">
          <reference field="4294967294" count="1" selected="0">
            <x v="0"/>
          </reference>
          <reference field="2" count="1" selected="0">
            <x v="51"/>
          </reference>
        </references>
      </pivotArea>
    </chartFormat>
    <chartFormat chart="20" format="79" series="1">
      <pivotArea type="data" outline="0" fieldPosition="0">
        <references count="2">
          <reference field="4294967294" count="1" selected="0">
            <x v="0"/>
          </reference>
          <reference field="2" count="1" selected="0">
            <x v="114"/>
          </reference>
        </references>
      </pivotArea>
    </chartFormat>
    <chartFormat chart="20" format="80" series="1">
      <pivotArea type="data" outline="0" fieldPosition="0">
        <references count="2">
          <reference field="4294967294" count="1" selected="0">
            <x v="0"/>
          </reference>
          <reference field="2" count="1" selected="0">
            <x v="59"/>
          </reference>
        </references>
      </pivotArea>
    </chartFormat>
    <chartFormat chart="20" format="81" series="1">
      <pivotArea type="data" outline="0" fieldPosition="0">
        <references count="2">
          <reference field="4294967294" count="1" selected="0">
            <x v="0"/>
          </reference>
          <reference field="2" count="1" selected="0">
            <x v="68"/>
          </reference>
        </references>
      </pivotArea>
    </chartFormat>
    <chartFormat chart="20" format="82" series="1">
      <pivotArea type="data" outline="0" fieldPosition="0">
        <references count="2">
          <reference field="4294967294" count="1" selected="0">
            <x v="0"/>
          </reference>
          <reference field="2" count="1" selected="0">
            <x v="161"/>
          </reference>
        </references>
      </pivotArea>
    </chartFormat>
    <chartFormat chart="20" format="83" series="1">
      <pivotArea type="data" outline="0" fieldPosition="0">
        <references count="2">
          <reference field="4294967294" count="1" selected="0">
            <x v="0"/>
          </reference>
          <reference field="2" count="1" selected="0">
            <x v="175"/>
          </reference>
        </references>
      </pivotArea>
    </chartFormat>
    <chartFormat chart="20" format="84" series="1">
      <pivotArea type="data" outline="0" fieldPosition="0">
        <references count="2">
          <reference field="4294967294" count="1" selected="0">
            <x v="0"/>
          </reference>
          <reference field="2" count="1" selected="0">
            <x v="126"/>
          </reference>
        </references>
      </pivotArea>
    </chartFormat>
    <chartFormat chart="20" format="85" series="1">
      <pivotArea type="data" outline="0" fieldPosition="0">
        <references count="2">
          <reference field="4294967294" count="1" selected="0">
            <x v="0"/>
          </reference>
          <reference field="2" count="1" selected="0">
            <x v="150"/>
          </reference>
        </references>
      </pivotArea>
    </chartFormat>
    <chartFormat chart="20" format="86" series="1">
      <pivotArea type="data" outline="0" fieldPosition="0">
        <references count="2">
          <reference field="4294967294" count="1" selected="0">
            <x v="0"/>
          </reference>
          <reference field="2" count="1" selected="0">
            <x v="27"/>
          </reference>
        </references>
      </pivotArea>
    </chartFormat>
    <chartFormat chart="20" format="87" series="1">
      <pivotArea type="data" outline="0" fieldPosition="0">
        <references count="2">
          <reference field="4294967294" count="1" selected="0">
            <x v="0"/>
          </reference>
          <reference field="2" count="1" selected="0">
            <x v="110"/>
          </reference>
        </references>
      </pivotArea>
    </chartFormat>
    <chartFormat chart="20" format="88" series="1">
      <pivotArea type="data" outline="0" fieldPosition="0">
        <references count="2">
          <reference field="4294967294" count="1" selected="0">
            <x v="0"/>
          </reference>
          <reference field="2" count="1" selected="0">
            <x v="64"/>
          </reference>
        </references>
      </pivotArea>
    </chartFormat>
    <chartFormat chart="20" format="89" series="1">
      <pivotArea type="data" outline="0" fieldPosition="0">
        <references count="2">
          <reference field="4294967294" count="1" selected="0">
            <x v="0"/>
          </reference>
          <reference field="2" count="1" selected="0">
            <x v="206"/>
          </reference>
        </references>
      </pivotArea>
    </chartFormat>
    <chartFormat chart="20" format="90" series="1">
      <pivotArea type="data" outline="0" fieldPosition="0">
        <references count="2">
          <reference field="4294967294" count="1" selected="0">
            <x v="0"/>
          </reference>
          <reference field="2" count="1" selected="0">
            <x v="109"/>
          </reference>
        </references>
      </pivotArea>
    </chartFormat>
    <chartFormat chart="20" format="91" series="1">
      <pivotArea type="data" outline="0" fieldPosition="0">
        <references count="2">
          <reference field="4294967294" count="1" selected="0">
            <x v="0"/>
          </reference>
          <reference field="2" count="1" selected="0">
            <x v="180"/>
          </reference>
        </references>
      </pivotArea>
    </chartFormat>
    <chartFormat chart="20" format="92" series="1">
      <pivotArea type="data" outline="0" fieldPosition="0">
        <references count="2">
          <reference field="4294967294" count="1" selected="0">
            <x v="0"/>
          </reference>
          <reference field="2" count="1" selected="0">
            <x v="20"/>
          </reference>
        </references>
      </pivotArea>
    </chartFormat>
    <chartFormat chart="20" format="93" series="1">
      <pivotArea type="data" outline="0" fieldPosition="0">
        <references count="2">
          <reference field="4294967294" count="1" selected="0">
            <x v="0"/>
          </reference>
          <reference field="2" count="1" selected="0">
            <x v="25"/>
          </reference>
        </references>
      </pivotArea>
    </chartFormat>
    <chartFormat chart="20" format="94" series="1">
      <pivotArea type="data" outline="0" fieldPosition="0">
        <references count="2">
          <reference field="4294967294" count="1" selected="0">
            <x v="0"/>
          </reference>
          <reference field="2" count="1" selected="0">
            <x v="139"/>
          </reference>
        </references>
      </pivotArea>
    </chartFormat>
    <chartFormat chart="20" format="95" series="1">
      <pivotArea type="data" outline="0" fieldPosition="0">
        <references count="2">
          <reference field="4294967294" count="1" selected="0">
            <x v="0"/>
          </reference>
          <reference field="2" count="1" selected="0">
            <x v="97"/>
          </reference>
        </references>
      </pivotArea>
    </chartFormat>
    <chartFormat chart="20" format="96" series="1">
      <pivotArea type="data" outline="0" fieldPosition="0">
        <references count="2">
          <reference field="4294967294" count="1" selected="0">
            <x v="0"/>
          </reference>
          <reference field="2" count="1" selected="0">
            <x v="106"/>
          </reference>
        </references>
      </pivotArea>
    </chartFormat>
    <chartFormat chart="20" format="97" series="1">
      <pivotArea type="data" outline="0" fieldPosition="0">
        <references count="2">
          <reference field="4294967294" count="1" selected="0">
            <x v="0"/>
          </reference>
          <reference field="2" count="1" selected="0">
            <x v="201"/>
          </reference>
        </references>
      </pivotArea>
    </chartFormat>
    <chartFormat chart="20" format="98" series="1">
      <pivotArea type="data" outline="0" fieldPosition="0">
        <references count="2">
          <reference field="4294967294" count="1" selected="0">
            <x v="0"/>
          </reference>
          <reference field="2" count="1" selected="0">
            <x v="210"/>
          </reference>
        </references>
      </pivotArea>
    </chartFormat>
    <chartFormat chart="20" format="99" series="1">
      <pivotArea type="data" outline="0" fieldPosition="0">
        <references count="2">
          <reference field="4294967294" count="1" selected="0">
            <x v="0"/>
          </reference>
          <reference field="2" count="1" selected="0">
            <x v="69"/>
          </reference>
        </references>
      </pivotArea>
    </chartFormat>
    <chartFormat chart="20" format="100" series="1">
      <pivotArea type="data" outline="0" fieldPosition="0">
        <references count="2">
          <reference field="4294967294" count="1" selected="0">
            <x v="0"/>
          </reference>
          <reference field="2" count="1" selected="0">
            <x v="4"/>
          </reference>
        </references>
      </pivotArea>
    </chartFormat>
    <chartFormat chart="20" format="101" series="1">
      <pivotArea type="data" outline="0" fieldPosition="0">
        <references count="2">
          <reference field="4294967294" count="1" selected="0">
            <x v="0"/>
          </reference>
          <reference field="2" count="1" selected="0">
            <x v="96"/>
          </reference>
        </references>
      </pivotArea>
    </chartFormat>
    <chartFormat chart="20" format="102" series="1">
      <pivotArea type="data" outline="0" fieldPosition="0">
        <references count="2">
          <reference field="4294967294" count="1" selected="0">
            <x v="0"/>
          </reference>
          <reference field="2" count="1" selected="0">
            <x v="107"/>
          </reference>
        </references>
      </pivotArea>
    </chartFormat>
    <chartFormat chart="20" format="103" series="1">
      <pivotArea type="data" outline="0" fieldPosition="0">
        <references count="2">
          <reference field="4294967294" count="1" selected="0">
            <x v="0"/>
          </reference>
          <reference field="2" count="1" selected="0">
            <x v="70"/>
          </reference>
        </references>
      </pivotArea>
    </chartFormat>
    <chartFormat chart="20" format="104" series="1">
      <pivotArea type="data" outline="0" fieldPosition="0">
        <references count="2">
          <reference field="4294967294" count="1" selected="0">
            <x v="0"/>
          </reference>
          <reference field="2" count="1" selected="0">
            <x v="116"/>
          </reference>
        </references>
      </pivotArea>
    </chartFormat>
    <chartFormat chart="20" format="105" series="1">
      <pivotArea type="data" outline="0" fieldPosition="0">
        <references count="2">
          <reference field="4294967294" count="1" selected="0">
            <x v="0"/>
          </reference>
          <reference field="2" count="1" selected="0">
            <x v="122"/>
          </reference>
        </references>
      </pivotArea>
    </chartFormat>
    <chartFormat chart="20" format="106" series="1">
      <pivotArea type="data" outline="0" fieldPosition="0">
        <references count="2">
          <reference field="4294967294" count="1" selected="0">
            <x v="0"/>
          </reference>
          <reference field="2" count="1" selected="0">
            <x v="2"/>
          </reference>
        </references>
      </pivotArea>
    </chartFormat>
    <chartFormat chart="20" format="107" series="1">
      <pivotArea type="data" outline="0" fieldPosition="0">
        <references count="2">
          <reference field="4294967294" count="1" selected="0">
            <x v="0"/>
          </reference>
          <reference field="2" count="1" selected="0">
            <x v="30"/>
          </reference>
        </references>
      </pivotArea>
    </chartFormat>
    <chartFormat chart="20" format="108" series="1">
      <pivotArea type="data" outline="0" fieldPosition="0">
        <references count="2">
          <reference field="4294967294" count="1" selected="0">
            <x v="0"/>
          </reference>
          <reference field="2" count="1" selected="0">
            <x v="108"/>
          </reference>
        </references>
      </pivotArea>
    </chartFormat>
    <chartFormat chart="20" format="109" series="1">
      <pivotArea type="data" outline="0" fieldPosition="0">
        <references count="2">
          <reference field="4294967294" count="1" selected="0">
            <x v="0"/>
          </reference>
          <reference field="2" count="1" selected="0">
            <x v="194"/>
          </reference>
        </references>
      </pivotArea>
    </chartFormat>
    <chartFormat chart="20" format="110" series="1">
      <pivotArea type="data" outline="0" fieldPosition="0">
        <references count="2">
          <reference field="4294967294" count="1" selected="0">
            <x v="0"/>
          </reference>
          <reference field="2" count="1" selected="0">
            <x v="83"/>
          </reference>
        </references>
      </pivotArea>
    </chartFormat>
    <chartFormat chart="20" format="111" series="1">
      <pivotArea type="data" outline="0" fieldPosition="0">
        <references count="2">
          <reference field="4294967294" count="1" selected="0">
            <x v="0"/>
          </reference>
          <reference field="2" count="1" selected="0">
            <x v="82"/>
          </reference>
        </references>
      </pivotArea>
    </chartFormat>
    <chartFormat chart="20" format="112" series="1">
      <pivotArea type="data" outline="0" fieldPosition="0">
        <references count="2">
          <reference field="4294967294" count="1" selected="0">
            <x v="0"/>
          </reference>
          <reference field="2" count="1" selected="0">
            <x v="94"/>
          </reference>
        </references>
      </pivotArea>
    </chartFormat>
    <chartFormat chart="20" format="113" series="1">
      <pivotArea type="data" outline="0" fieldPosition="0">
        <references count="2">
          <reference field="4294967294" count="1" selected="0">
            <x v="0"/>
          </reference>
          <reference field="2" count="1" selected="0">
            <x v="66"/>
          </reference>
        </references>
      </pivotArea>
    </chartFormat>
    <chartFormat chart="20" format="114" series="1">
      <pivotArea type="data" outline="0" fieldPosition="0">
        <references count="2">
          <reference field="4294967294" count="1" selected="0">
            <x v="0"/>
          </reference>
          <reference field="2" count="1" selected="0">
            <x v="37"/>
          </reference>
        </references>
      </pivotArea>
    </chartFormat>
    <chartFormat chart="20" format="115" series="1">
      <pivotArea type="data" outline="0" fieldPosition="0">
        <references count="2">
          <reference field="4294967294" count="1" selected="0">
            <x v="0"/>
          </reference>
          <reference field="2" count="1" selected="0">
            <x v="179"/>
          </reference>
        </references>
      </pivotArea>
    </chartFormat>
    <chartFormat chart="20" format="116" series="1">
      <pivotArea type="data" outline="0" fieldPosition="0">
        <references count="2">
          <reference field="4294967294" count="1" selected="0">
            <x v="0"/>
          </reference>
          <reference field="2" count="1" selected="0">
            <x v="101"/>
          </reference>
        </references>
      </pivotArea>
    </chartFormat>
    <chartFormat chart="20" format="117" series="1">
      <pivotArea type="data" outline="0" fieldPosition="0">
        <references count="2">
          <reference field="4294967294" count="1" selected="0">
            <x v="0"/>
          </reference>
          <reference field="2" count="1" selected="0">
            <x v="143"/>
          </reference>
        </references>
      </pivotArea>
    </chartFormat>
    <chartFormat chart="20" format="118" series="1">
      <pivotArea type="data" outline="0" fieldPosition="0">
        <references count="2">
          <reference field="4294967294" count="1" selected="0">
            <x v="0"/>
          </reference>
          <reference field="2" count="1" selected="0">
            <x v="189"/>
          </reference>
        </references>
      </pivotArea>
    </chartFormat>
    <chartFormat chart="20" format="119" series="1">
      <pivotArea type="data" outline="0" fieldPosition="0">
        <references count="2">
          <reference field="4294967294" count="1" selected="0">
            <x v="0"/>
          </reference>
          <reference field="2" count="1" selected="0">
            <x v="199"/>
          </reference>
        </references>
      </pivotArea>
    </chartFormat>
    <chartFormat chart="20" format="120" series="1">
      <pivotArea type="data" outline="0" fieldPosition="0">
        <references count="2">
          <reference field="4294967294" count="1" selected="0">
            <x v="0"/>
          </reference>
          <reference field="2" count="1" selected="0">
            <x v="31"/>
          </reference>
        </references>
      </pivotArea>
    </chartFormat>
    <chartFormat chart="20" format="121" series="1">
      <pivotArea type="data" outline="0" fieldPosition="0">
        <references count="2">
          <reference field="4294967294" count="1" selected="0">
            <x v="0"/>
          </reference>
          <reference field="2" count="1" selected="0">
            <x v="81"/>
          </reference>
        </references>
      </pivotArea>
    </chartFormat>
    <chartFormat chart="20" format="122" series="1">
      <pivotArea type="data" outline="0" fieldPosition="0">
        <references count="2">
          <reference field="4294967294" count="1" selected="0">
            <x v="0"/>
          </reference>
          <reference field="2" count="1" selected="0">
            <x v="78"/>
          </reference>
        </references>
      </pivotArea>
    </chartFormat>
    <chartFormat chart="20" format="123" series="1">
      <pivotArea type="data" outline="0" fieldPosition="0">
        <references count="2">
          <reference field="4294967294" count="1" selected="0">
            <x v="0"/>
          </reference>
          <reference field="2" count="1" selected="0">
            <x v="157"/>
          </reference>
        </references>
      </pivotArea>
    </chartFormat>
    <chartFormat chart="20" format="124" series="1">
      <pivotArea type="data" outline="0" fieldPosition="0">
        <references count="2">
          <reference field="4294967294" count="1" selected="0">
            <x v="0"/>
          </reference>
          <reference field="2" count="1" selected="0">
            <x v="166"/>
          </reference>
        </references>
      </pivotArea>
    </chartFormat>
    <chartFormat chart="20" format="125" series="1">
      <pivotArea type="data" outline="0" fieldPosition="0">
        <references count="2">
          <reference field="4294967294" count="1" selected="0">
            <x v="0"/>
          </reference>
          <reference field="2" count="1" selected="0">
            <x v="100"/>
          </reference>
        </references>
      </pivotArea>
    </chartFormat>
    <chartFormat chart="20" format="126" series="1">
      <pivotArea type="data" outline="0" fieldPosition="0">
        <references count="2">
          <reference field="4294967294" count="1" selected="0">
            <x v="0"/>
          </reference>
          <reference field="2" count="1" selected="0">
            <x v="162"/>
          </reference>
        </references>
      </pivotArea>
    </chartFormat>
    <chartFormat chart="20" format="127" series="1">
      <pivotArea type="data" outline="0" fieldPosition="0">
        <references count="2">
          <reference field="4294967294" count="1" selected="0">
            <x v="0"/>
          </reference>
          <reference field="2" count="1" selected="0">
            <x v="55"/>
          </reference>
        </references>
      </pivotArea>
    </chartFormat>
    <chartFormat chart="20" format="128" series="1">
      <pivotArea type="data" outline="0" fieldPosition="0">
        <references count="2">
          <reference field="4294967294" count="1" selected="0">
            <x v="0"/>
          </reference>
          <reference field="2" count="1" selected="0">
            <x v="62"/>
          </reference>
        </references>
      </pivotArea>
    </chartFormat>
    <chartFormat chart="20" format="129" series="1">
      <pivotArea type="data" outline="0" fieldPosition="0">
        <references count="2">
          <reference field="4294967294" count="1" selected="0">
            <x v="0"/>
          </reference>
          <reference field="2" count="1" selected="0">
            <x v="72"/>
          </reference>
        </references>
      </pivotArea>
    </chartFormat>
    <chartFormat chart="20" format="130" series="1">
      <pivotArea type="data" outline="0" fieldPosition="0">
        <references count="2">
          <reference field="4294967294" count="1" selected="0">
            <x v="0"/>
          </reference>
          <reference field="2" count="1" selected="0">
            <x v="113"/>
          </reference>
        </references>
      </pivotArea>
    </chartFormat>
    <chartFormat chart="20" format="131" series="1">
      <pivotArea type="data" outline="0" fieldPosition="0">
        <references count="2">
          <reference field="4294967294" count="1" selected="0">
            <x v="0"/>
          </reference>
          <reference field="2" count="1" selected="0">
            <x v="188"/>
          </reference>
        </references>
      </pivotArea>
    </chartFormat>
    <chartFormat chart="20" format="132" series="1">
      <pivotArea type="data" outline="0" fieldPosition="0">
        <references count="2">
          <reference field="4294967294" count="1" selected="0">
            <x v="0"/>
          </reference>
          <reference field="2" count="1" selected="0">
            <x v="134"/>
          </reference>
        </references>
      </pivotArea>
    </chartFormat>
    <chartFormat chart="20" format="133" series="1">
      <pivotArea type="data" outline="0" fieldPosition="0">
        <references count="2">
          <reference field="4294967294" count="1" selected="0">
            <x v="0"/>
          </reference>
          <reference field="2" count="1" selected="0">
            <x v="52"/>
          </reference>
        </references>
      </pivotArea>
    </chartFormat>
    <chartFormat chart="20" format="134" series="1">
      <pivotArea type="data" outline="0" fieldPosition="0">
        <references count="2">
          <reference field="4294967294" count="1" selected="0">
            <x v="0"/>
          </reference>
          <reference field="2" count="1" selected="0">
            <x v="71"/>
          </reference>
        </references>
      </pivotArea>
    </chartFormat>
    <chartFormat chart="20" format="135" series="1">
      <pivotArea type="data" outline="0" fieldPosition="0">
        <references count="2">
          <reference field="4294967294" count="1" selected="0">
            <x v="0"/>
          </reference>
          <reference field="2" count="1" selected="0">
            <x v="195"/>
          </reference>
        </references>
      </pivotArea>
    </chartFormat>
    <chartFormat chart="20" format="136" series="1">
      <pivotArea type="data" outline="0" fieldPosition="0">
        <references count="2">
          <reference field="4294967294" count="1" selected="0">
            <x v="0"/>
          </reference>
          <reference field="2" count="1" selected="0">
            <x v="145"/>
          </reference>
        </references>
      </pivotArea>
    </chartFormat>
    <chartFormat chart="20" format="137" series="1">
      <pivotArea type="data" outline="0" fieldPosition="0">
        <references count="2">
          <reference field="4294967294" count="1" selected="0">
            <x v="0"/>
          </reference>
          <reference field="2" count="1" selected="0">
            <x v="50"/>
          </reference>
        </references>
      </pivotArea>
    </chartFormat>
    <chartFormat chart="20" format="138" series="1">
      <pivotArea type="data" outline="0" fieldPosition="0">
        <references count="2">
          <reference field="4294967294" count="1" selected="0">
            <x v="0"/>
          </reference>
          <reference field="2" count="1" selected="0">
            <x v="129"/>
          </reference>
        </references>
      </pivotArea>
    </chartFormat>
    <chartFormat chart="20" format="139" series="1">
      <pivotArea type="data" outline="0" fieldPosition="0">
        <references count="2">
          <reference field="4294967294" count="1" selected="0">
            <x v="0"/>
          </reference>
          <reference field="2" count="1" selected="0">
            <x v="207"/>
          </reference>
        </references>
      </pivotArea>
    </chartFormat>
    <chartFormat chart="20" format="140" series="1">
      <pivotArea type="data" outline="0" fieldPosition="0">
        <references count="2">
          <reference field="4294967294" count="1" selected="0">
            <x v="0"/>
          </reference>
          <reference field="2" count="1" selected="0">
            <x v="43"/>
          </reference>
        </references>
      </pivotArea>
    </chartFormat>
    <chartFormat chart="20" format="141" series="1">
      <pivotArea type="data" outline="0" fieldPosition="0">
        <references count="2">
          <reference field="4294967294" count="1" selected="0">
            <x v="0"/>
          </reference>
          <reference field="2" count="1" selected="0">
            <x v="28"/>
          </reference>
        </references>
      </pivotArea>
    </chartFormat>
    <chartFormat chart="20" format="142" series="1">
      <pivotArea type="data" outline="0" fieldPosition="0">
        <references count="2">
          <reference field="4294967294" count="1" selected="0">
            <x v="0"/>
          </reference>
          <reference field="2" count="1" selected="0">
            <x v="32"/>
          </reference>
        </references>
      </pivotArea>
    </chartFormat>
    <chartFormat chart="20" format="143" series="1">
      <pivotArea type="data" outline="0" fieldPosition="0">
        <references count="2">
          <reference field="4294967294" count="1" selected="0">
            <x v="0"/>
          </reference>
          <reference field="2" count="1" selected="0">
            <x v="29"/>
          </reference>
        </references>
      </pivotArea>
    </chartFormat>
    <chartFormat chart="20" format="144" series="1">
      <pivotArea type="data" outline="0" fieldPosition="0">
        <references count="2">
          <reference field="4294967294" count="1" selected="0">
            <x v="0"/>
          </reference>
          <reference field="2" count="1" selected="0">
            <x v="205"/>
          </reference>
        </references>
      </pivotArea>
    </chartFormat>
    <chartFormat chart="20" format="145" series="1">
      <pivotArea type="data" outline="0" fieldPosition="0">
        <references count="2">
          <reference field="4294967294" count="1" selected="0">
            <x v="0"/>
          </reference>
          <reference field="2" count="1" selected="0">
            <x v="22"/>
          </reference>
        </references>
      </pivotArea>
    </chartFormat>
    <chartFormat chart="20" format="146" series="1">
      <pivotArea type="data" outline="0" fieldPosition="0">
        <references count="2">
          <reference field="4294967294" count="1" selected="0">
            <x v="0"/>
          </reference>
          <reference field="2" count="1" selected="0">
            <x v="21"/>
          </reference>
        </references>
      </pivotArea>
    </chartFormat>
    <chartFormat chart="20" format="147" series="1">
      <pivotArea type="data" outline="0" fieldPosition="0">
        <references count="2">
          <reference field="4294967294" count="1" selected="0">
            <x v="0"/>
          </reference>
          <reference field="2" count="1" selected="0">
            <x v="182"/>
          </reference>
        </references>
      </pivotArea>
    </chartFormat>
    <chartFormat chart="20" format="148" series="1">
      <pivotArea type="data" outline="0" fieldPosition="0">
        <references count="2">
          <reference field="4294967294" count="1" selected="0">
            <x v="0"/>
          </reference>
          <reference field="2" count="1" selected="0">
            <x v="118"/>
          </reference>
        </references>
      </pivotArea>
    </chartFormat>
    <chartFormat chart="20" format="149" series="1">
      <pivotArea type="data" outline="0" fieldPosition="0">
        <references count="2">
          <reference field="4294967294" count="1" selected="0">
            <x v="0"/>
          </reference>
          <reference field="2" count="1" selected="0">
            <x v="46"/>
          </reference>
        </references>
      </pivotArea>
    </chartFormat>
    <chartFormat chart="20" format="150" series="1">
      <pivotArea type="data" outline="0" fieldPosition="0">
        <references count="2">
          <reference field="4294967294" count="1" selected="0">
            <x v="0"/>
          </reference>
          <reference field="2" count="1" selected="0">
            <x v="92"/>
          </reference>
        </references>
      </pivotArea>
    </chartFormat>
    <chartFormat chart="20" format="151" series="1">
      <pivotArea type="data" outline="0" fieldPosition="0">
        <references count="2">
          <reference field="4294967294" count="1" selected="0">
            <x v="0"/>
          </reference>
          <reference field="2" count="1" selected="0">
            <x v="42"/>
          </reference>
        </references>
      </pivotArea>
    </chartFormat>
    <chartFormat chart="20" format="152" series="1">
      <pivotArea type="data" outline="0" fieldPosition="0">
        <references count="2">
          <reference field="4294967294" count="1" selected="0">
            <x v="0"/>
          </reference>
          <reference field="2" count="1" selected="0">
            <x v="133"/>
          </reference>
        </references>
      </pivotArea>
    </chartFormat>
    <chartFormat chart="20" format="153" series="1">
      <pivotArea type="data" outline="0" fieldPosition="0">
        <references count="2">
          <reference field="4294967294" count="1" selected="0">
            <x v="0"/>
          </reference>
          <reference field="2" count="1" selected="0">
            <x v="18"/>
          </reference>
        </references>
      </pivotArea>
    </chartFormat>
    <chartFormat chart="20" format="154" series="1">
      <pivotArea type="data" outline="0" fieldPosition="0">
        <references count="2">
          <reference field="4294967294" count="1" selected="0">
            <x v="0"/>
          </reference>
          <reference field="2" count="1" selected="0">
            <x v="117"/>
          </reference>
        </references>
      </pivotArea>
    </chartFormat>
    <chartFormat chart="20" format="155" series="1">
      <pivotArea type="data" outline="0" fieldPosition="0">
        <references count="2">
          <reference field="4294967294" count="1" selected="0">
            <x v="0"/>
          </reference>
          <reference field="2" count="1" selected="0">
            <x v="168"/>
          </reference>
        </references>
      </pivotArea>
    </chartFormat>
    <chartFormat chart="20" format="156" series="1">
      <pivotArea type="data" outline="0" fieldPosition="0">
        <references count="2">
          <reference field="4294967294" count="1" selected="0">
            <x v="0"/>
          </reference>
          <reference field="2" count="1" selected="0">
            <x v="91"/>
          </reference>
        </references>
      </pivotArea>
    </chartFormat>
    <chartFormat chart="20" format="157" series="1">
      <pivotArea type="data" outline="0" fieldPosition="0">
        <references count="2">
          <reference field="4294967294" count="1" selected="0">
            <x v="0"/>
          </reference>
          <reference field="2" count="1" selected="0">
            <x v="131"/>
          </reference>
        </references>
      </pivotArea>
    </chartFormat>
    <chartFormat chart="20" format="158" series="1">
      <pivotArea type="data" outline="0" fieldPosition="0">
        <references count="2">
          <reference field="4294967294" count="1" selected="0">
            <x v="0"/>
          </reference>
          <reference field="2" count="1" selected="0">
            <x v="127"/>
          </reference>
        </references>
      </pivotArea>
    </chartFormat>
    <chartFormat chart="20" format="159" series="1">
      <pivotArea type="data" outline="0" fieldPosition="0">
        <references count="2">
          <reference field="4294967294" count="1" selected="0">
            <x v="0"/>
          </reference>
          <reference field="2" count="1" selected="0">
            <x v="67"/>
          </reference>
        </references>
      </pivotArea>
    </chartFormat>
    <chartFormat chart="20" format="160" series="1">
      <pivotArea type="data" outline="0" fieldPosition="0">
        <references count="2">
          <reference field="4294967294" count="1" selected="0">
            <x v="0"/>
          </reference>
          <reference field="2" count="1" selected="0">
            <x v="198"/>
          </reference>
        </references>
      </pivotArea>
    </chartFormat>
    <chartFormat chart="20" format="161" series="1">
      <pivotArea type="data" outline="0" fieldPosition="0">
        <references count="2">
          <reference field="4294967294" count="1" selected="0">
            <x v="0"/>
          </reference>
          <reference field="2" count="1" selected="0">
            <x v="187"/>
          </reference>
        </references>
      </pivotArea>
    </chartFormat>
    <chartFormat chart="20" format="162" series="1">
      <pivotArea type="data" outline="0" fieldPosition="0">
        <references count="2">
          <reference field="4294967294" count="1" selected="0">
            <x v="0"/>
          </reference>
          <reference field="2" count="1" selected="0">
            <x v="112"/>
          </reference>
        </references>
      </pivotArea>
    </chartFormat>
    <chartFormat chart="20" format="163" series="1">
      <pivotArea type="data" outline="0" fieldPosition="0">
        <references count="2">
          <reference field="4294967294" count="1" selected="0">
            <x v="0"/>
          </reference>
          <reference field="2" count="1" selected="0">
            <x v="79"/>
          </reference>
        </references>
      </pivotArea>
    </chartFormat>
    <chartFormat chart="20" format="164" series="1">
      <pivotArea type="data" outline="0" fieldPosition="0">
        <references count="2">
          <reference field="4294967294" count="1" selected="0">
            <x v="0"/>
          </reference>
          <reference field="2" count="1" selected="0">
            <x v="45"/>
          </reference>
        </references>
      </pivotArea>
    </chartFormat>
    <chartFormat chart="20" format="165" series="1">
      <pivotArea type="data" outline="0" fieldPosition="0">
        <references count="2">
          <reference field="4294967294" count="1" selected="0">
            <x v="0"/>
          </reference>
          <reference field="2" count="1" selected="0">
            <x v="39"/>
          </reference>
        </references>
      </pivotArea>
    </chartFormat>
    <chartFormat chart="20" format="166" series="1">
      <pivotArea type="data" outline="0" fieldPosition="0">
        <references count="2">
          <reference field="4294967294" count="1" selected="0">
            <x v="0"/>
          </reference>
          <reference field="2" count="1" selected="0">
            <x v="80"/>
          </reference>
        </references>
      </pivotArea>
    </chartFormat>
    <chartFormat chart="20" format="167" series="1">
      <pivotArea type="data" outline="0" fieldPosition="0">
        <references count="2">
          <reference field="4294967294" count="1" selected="0">
            <x v="0"/>
          </reference>
          <reference field="2" count="1" selected="0">
            <x v="24"/>
          </reference>
        </references>
      </pivotArea>
    </chartFormat>
    <chartFormat chart="20" format="168" series="1">
      <pivotArea type="data" outline="0" fieldPosition="0">
        <references count="2">
          <reference field="4294967294" count="1" selected="0">
            <x v="0"/>
          </reference>
          <reference field="2" count="1" selected="0">
            <x v="177"/>
          </reference>
        </references>
      </pivotArea>
    </chartFormat>
    <chartFormat chart="20" format="169" series="1">
      <pivotArea type="data" outline="0" fieldPosition="0">
        <references count="2">
          <reference field="4294967294" count="1" selected="0">
            <x v="0"/>
          </reference>
          <reference field="2" count="1" selected="0">
            <x v="176"/>
          </reference>
        </references>
      </pivotArea>
    </chartFormat>
    <chartFormat chart="20" format="170" series="1">
      <pivotArea type="data" outline="0" fieldPosition="0">
        <references count="2">
          <reference field="4294967294" count="1" selected="0">
            <x v="0"/>
          </reference>
          <reference field="2" count="1" selected="0">
            <x v="19"/>
          </reference>
        </references>
      </pivotArea>
    </chartFormat>
    <chartFormat chart="20" format="171" series="1">
      <pivotArea type="data" outline="0" fieldPosition="0">
        <references count="2">
          <reference field="4294967294" count="1" selected="0">
            <x v="0"/>
          </reference>
          <reference field="2" count="1" selected="0">
            <x v="95"/>
          </reference>
        </references>
      </pivotArea>
    </chartFormat>
    <chartFormat chart="20" format="172" series="1">
      <pivotArea type="data" outline="0" fieldPosition="0">
        <references count="2">
          <reference field="4294967294" count="1" selected="0">
            <x v="0"/>
          </reference>
          <reference field="2" count="1" selected="0">
            <x v="103"/>
          </reference>
        </references>
      </pivotArea>
    </chartFormat>
    <chartFormat chart="20" format="173" series="1">
      <pivotArea type="data" outline="0" fieldPosition="0">
        <references count="2">
          <reference field="4294967294" count="1" selected="0">
            <x v="0"/>
          </reference>
          <reference field="2" count="1" selected="0">
            <x v="202"/>
          </reference>
        </references>
      </pivotArea>
    </chartFormat>
    <chartFormat chart="20" format="174" series="1">
      <pivotArea type="data" outline="0" fieldPosition="0">
        <references count="2">
          <reference field="4294967294" count="1" selected="0">
            <x v="0"/>
          </reference>
          <reference field="2" count="1" selected="0">
            <x v="138"/>
          </reference>
        </references>
      </pivotArea>
    </chartFormat>
    <chartFormat chart="20" format="175" series="1">
      <pivotArea type="data" outline="0" fieldPosition="0">
        <references count="2">
          <reference field="4294967294" count="1" selected="0">
            <x v="0"/>
          </reference>
          <reference field="2" count="1" selected="0">
            <x v="128"/>
          </reference>
        </references>
      </pivotArea>
    </chartFormat>
    <chartFormat chart="20" format="176" series="1">
      <pivotArea type="data" outline="0" fieldPosition="0">
        <references count="2">
          <reference field="4294967294" count="1" selected="0">
            <x v="0"/>
          </reference>
          <reference field="2" count="1" selected="0">
            <x v="178"/>
          </reference>
        </references>
      </pivotArea>
    </chartFormat>
    <chartFormat chart="20" format="177" series="1">
      <pivotArea type="data" outline="0" fieldPosition="0">
        <references count="2">
          <reference field="4294967294" count="1" selected="0">
            <x v="0"/>
          </reference>
          <reference field="2" count="1" selected="0">
            <x v="61"/>
          </reference>
        </references>
      </pivotArea>
    </chartFormat>
    <chartFormat chart="20" format="178" series="1">
      <pivotArea type="data" outline="0" fieldPosition="0">
        <references count="2">
          <reference field="4294967294" count="1" selected="0">
            <x v="0"/>
          </reference>
          <reference field="2" count="1" selected="0">
            <x v="77"/>
          </reference>
        </references>
      </pivotArea>
    </chartFormat>
    <chartFormat chart="20" format="179" series="1">
      <pivotArea type="data" outline="0" fieldPosition="0">
        <references count="2">
          <reference field="4294967294" count="1" selected="0">
            <x v="0"/>
          </reference>
          <reference field="2" count="1" selected="0">
            <x v="86"/>
          </reference>
        </references>
      </pivotArea>
    </chartFormat>
    <chartFormat chart="20" format="180" series="1">
      <pivotArea type="data" outline="0" fieldPosition="0">
        <references count="2">
          <reference field="4294967294" count="1" selected="0">
            <x v="0"/>
          </reference>
          <reference field="2" count="1" selected="0">
            <x v="16"/>
          </reference>
        </references>
      </pivotArea>
    </chartFormat>
    <chartFormat chart="20" format="181" series="1">
      <pivotArea type="data" outline="0" fieldPosition="0">
        <references count="2">
          <reference field="4294967294" count="1" selected="0">
            <x v="0"/>
          </reference>
          <reference field="2" count="1" selected="0">
            <x v="135"/>
          </reference>
        </references>
      </pivotArea>
    </chartFormat>
    <chartFormat chart="20" format="182" series="1">
      <pivotArea type="data" outline="0" fieldPosition="0">
        <references count="2">
          <reference field="4294967294" count="1" selected="0">
            <x v="0"/>
          </reference>
          <reference field="2" count="1" selected="0">
            <x v="49"/>
          </reference>
        </references>
      </pivotArea>
    </chartFormat>
    <chartFormat chart="20" format="183" series="1">
      <pivotArea type="data" outline="0" fieldPosition="0">
        <references count="2">
          <reference field="4294967294" count="1" selected="0">
            <x v="0"/>
          </reference>
          <reference field="2" count="1" selected="0">
            <x v="76"/>
          </reference>
        </references>
      </pivotArea>
    </chartFormat>
    <chartFormat chart="20" format="184" series="1">
      <pivotArea type="data" outline="0" fieldPosition="0">
        <references count="2">
          <reference field="4294967294" count="1" selected="0">
            <x v="0"/>
          </reference>
          <reference field="2" count="1" selected="0">
            <x v="75"/>
          </reference>
        </references>
      </pivotArea>
    </chartFormat>
    <chartFormat chart="20" format="185" series="1">
      <pivotArea type="data" outline="0" fieldPosition="0">
        <references count="2">
          <reference field="4294967294" count="1" selected="0">
            <x v="0"/>
          </reference>
          <reference field="2" count="1" selected="0">
            <x v="119"/>
          </reference>
        </references>
      </pivotArea>
    </chartFormat>
    <chartFormat chart="20" format="186" series="1">
      <pivotArea type="data" outline="0" fieldPosition="0">
        <references count="2">
          <reference field="4294967294" count="1" selected="0">
            <x v="0"/>
          </reference>
          <reference field="2" count="1" selected="0">
            <x v="144"/>
          </reference>
        </references>
      </pivotArea>
    </chartFormat>
    <chartFormat chart="20" format="187" series="1">
      <pivotArea type="data" outline="0" fieldPosition="0">
        <references count="2">
          <reference field="4294967294" count="1" selected="0">
            <x v="0"/>
          </reference>
          <reference field="2" count="1" selected="0">
            <x v="98"/>
          </reference>
        </references>
      </pivotArea>
    </chartFormat>
    <chartFormat chart="20" format="188" series="1">
      <pivotArea type="data" outline="0" fieldPosition="0">
        <references count="2">
          <reference field="4294967294" count="1" selected="0">
            <x v="0"/>
          </reference>
          <reference field="2" count="1" selected="0">
            <x v="151"/>
          </reference>
        </references>
      </pivotArea>
    </chartFormat>
    <chartFormat chart="20" format="189" series="1">
      <pivotArea type="data" outline="0" fieldPosition="0">
        <references count="2">
          <reference field="4294967294" count="1" selected="0">
            <x v="0"/>
          </reference>
          <reference field="2" count="1" selected="0">
            <x v="125"/>
          </reference>
        </references>
      </pivotArea>
    </chartFormat>
    <chartFormat chart="20" format="190" series="1">
      <pivotArea type="data" outline="0" fieldPosition="0">
        <references count="2">
          <reference field="4294967294" count="1" selected="0">
            <x v="0"/>
          </reference>
          <reference field="2" count="1" selected="0">
            <x v="136"/>
          </reference>
        </references>
      </pivotArea>
    </chartFormat>
    <chartFormat chart="20" format="191" series="1">
      <pivotArea type="data" outline="0" fieldPosition="0">
        <references count="2">
          <reference field="4294967294" count="1" selected="0">
            <x v="0"/>
          </reference>
          <reference field="2" count="1" selected="0">
            <x v="211"/>
          </reference>
        </references>
      </pivotArea>
    </chartFormat>
    <chartFormat chart="20" format="192" series="1">
      <pivotArea type="data" outline="0" fieldPosition="0">
        <references count="2">
          <reference field="4294967294" count="1" selected="0">
            <x v="0"/>
          </reference>
          <reference field="2" count="1" selected="0">
            <x v="165"/>
          </reference>
        </references>
      </pivotArea>
    </chartFormat>
    <chartFormat chart="20" format="193" series="1">
      <pivotArea type="data" outline="0" fieldPosition="0">
        <references count="2">
          <reference field="4294967294" count="1" selected="0">
            <x v="0"/>
          </reference>
          <reference field="2" count="1" selected="0">
            <x v="44"/>
          </reference>
        </references>
      </pivotArea>
    </chartFormat>
    <chartFormat chart="20" format="194" series="1">
      <pivotArea type="data" outline="0" fieldPosition="0">
        <references count="2">
          <reference field="4294967294" count="1" selected="0">
            <x v="0"/>
          </reference>
          <reference field="2" count="1" selected="0">
            <x v="60"/>
          </reference>
        </references>
      </pivotArea>
    </chartFormat>
    <chartFormat chart="20" format="195" series="1">
      <pivotArea type="data" outline="0" fieldPosition="0">
        <references count="2">
          <reference field="4294967294" count="1" selected="0">
            <x v="0"/>
          </reference>
          <reference field="2" count="1" selected="0">
            <x v="142"/>
          </reference>
        </references>
      </pivotArea>
    </chartFormat>
    <chartFormat chart="20" format="196" series="1">
      <pivotArea type="data" outline="0" fieldPosition="0">
        <references count="2">
          <reference field="4294967294" count="1" selected="0">
            <x v="0"/>
          </reference>
          <reference field="2" count="1" selected="0">
            <x v="48"/>
          </reference>
        </references>
      </pivotArea>
    </chartFormat>
    <chartFormat chart="20" format="197" series="1">
      <pivotArea type="data" outline="0" fieldPosition="0">
        <references count="2">
          <reference field="4294967294" count="1" selected="0">
            <x v="0"/>
          </reference>
          <reference field="2" count="1" selected="0">
            <x v="73"/>
          </reference>
        </references>
      </pivotArea>
    </chartFormat>
    <chartFormat chart="20" format="198" series="1">
      <pivotArea type="data" outline="0" fieldPosition="0">
        <references count="2">
          <reference field="4294967294" count="1" selected="0">
            <x v="0"/>
          </reference>
          <reference field="2" count="1" selected="0">
            <x v="33"/>
          </reference>
        </references>
      </pivotArea>
    </chartFormat>
    <chartFormat chart="20" format="199" series="1">
      <pivotArea type="data" outline="0" fieldPosition="0">
        <references count="2">
          <reference field="4294967294" count="1" selected="0">
            <x v="0"/>
          </reference>
          <reference field="2" count="1" selected="0">
            <x v="156"/>
          </reference>
        </references>
      </pivotArea>
    </chartFormat>
    <chartFormat chart="20" format="200" series="1">
      <pivotArea type="data" outline="0" fieldPosition="0">
        <references count="2">
          <reference field="4294967294" count="1" selected="0">
            <x v="0"/>
          </reference>
          <reference field="2" count="1" selected="0">
            <x v="58"/>
          </reference>
        </references>
      </pivotArea>
    </chartFormat>
    <chartFormat chart="20" format="201" series="1">
      <pivotArea type="data" outline="0" fieldPosition="0">
        <references count="2">
          <reference field="4294967294" count="1" selected="0">
            <x v="0"/>
          </reference>
          <reference field="2" count="1" selected="0">
            <x v="74"/>
          </reference>
        </references>
      </pivotArea>
    </chartFormat>
    <chartFormat chart="20" format="202" series="1">
      <pivotArea type="data" outline="0" fieldPosition="0">
        <references count="2">
          <reference field="4294967294" count="1" selected="0">
            <x v="0"/>
          </reference>
          <reference field="2" count="1" selected="0">
            <x v="208"/>
          </reference>
        </references>
      </pivotArea>
    </chartFormat>
    <chartFormat chart="20" format="203" series="1">
      <pivotArea type="data" outline="0" fieldPosition="0">
        <references count="2">
          <reference field="4294967294" count="1" selected="0">
            <x v="0"/>
          </reference>
          <reference field="2" count="1" selected="0">
            <x v="155"/>
          </reference>
        </references>
      </pivotArea>
    </chartFormat>
    <chartFormat chart="20" format="204" series="1">
      <pivotArea type="data" outline="0" fieldPosition="0">
        <references count="2">
          <reference field="4294967294" count="1" selected="0">
            <x v="0"/>
          </reference>
          <reference field="2" count="1" selected="0">
            <x v="124"/>
          </reference>
        </references>
      </pivotArea>
    </chartFormat>
    <chartFormat chart="20" format="205" series="1">
      <pivotArea type="data" outline="0" fieldPosition="0">
        <references count="2">
          <reference field="4294967294" count="1" selected="0">
            <x v="0"/>
          </reference>
          <reference field="2" count="1" selected="0">
            <x v="209"/>
          </reference>
        </references>
      </pivotArea>
    </chartFormat>
    <chartFormat chart="20" format="206" series="1">
      <pivotArea type="data" outline="0" fieldPosition="0">
        <references count="2">
          <reference field="4294967294" count="1" selected="0">
            <x v="0"/>
          </reference>
          <reference field="2" count="1" selected="0">
            <x v="197"/>
          </reference>
        </references>
      </pivotArea>
    </chartFormat>
    <chartFormat chart="20" format="207" series="1">
      <pivotArea type="data" outline="0" fieldPosition="0">
        <references count="2">
          <reference field="4294967294" count="1" selected="0">
            <x v="0"/>
          </reference>
          <reference field="2" count="1" selected="0">
            <x v="65"/>
          </reference>
        </references>
      </pivotArea>
    </chartFormat>
  </chartFormats>
  <pivotTableStyleInfo name="PivotStyleLight16" showRowHeaders="1" showColHeaders="1" showRowStripes="0" showColStripes="0" showLastColumn="1"/>
  <filters count="1">
    <filter fld="2"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D1B12465-CA9C-4425-B705-C913B1DCCB72}" sourceName="discounted_price">
  <pivotTables>
    <pivotTable tabId="11" name="PivotTable4"/>
  </pivotTables>
  <data>
    <tabular pivotCacheId="284343524">
      <items count="550">
        <i x="242" s="1"/>
        <i x="233" s="1"/>
        <i x="94" s="1"/>
        <i x="18" s="1"/>
        <i x="288" s="1"/>
        <i x="283" s="1"/>
        <i x="210" s="1"/>
        <i x="520" s="1"/>
        <i x="93" s="1"/>
        <i x="124" s="1"/>
        <i x="293" s="1"/>
        <i x="205" s="1"/>
        <i x="128" s="1"/>
        <i x="24" s="1"/>
        <i x="248" s="1"/>
        <i x="301" s="1"/>
        <i x="46" s="1"/>
        <i x="315" s="1"/>
        <i x="141" s="1"/>
        <i x="218" s="1"/>
        <i x="280" s="1"/>
        <i x="122" s="1"/>
        <i x="104" s="1"/>
        <i x="234" s="1"/>
        <i x="197" s="1"/>
        <i x="267" s="1"/>
        <i x="41" s="1"/>
        <i x="4" s="1"/>
        <i x="221" s="1"/>
        <i x="3" s="1"/>
        <i x="253" s="1"/>
        <i x="11" s="1"/>
        <i x="393" s="1"/>
        <i x="504" s="1"/>
        <i x="341" s="1"/>
        <i x="252" s="1"/>
        <i x="116" s="1"/>
        <i x="307" s="1"/>
        <i x="5" s="1"/>
        <i x="387" s="1"/>
        <i x="304" s="1"/>
        <i x="21" s="1"/>
        <i x="127" s="1"/>
        <i x="532" s="1"/>
        <i x="149" s="1"/>
        <i x="423" s="1"/>
        <i x="273" s="1"/>
        <i x="244" s="1"/>
        <i x="474" s="1"/>
        <i x="82" s="1"/>
        <i x="163" s="1"/>
        <i x="261" s="1"/>
        <i x="1" s="1"/>
        <i x="316" s="1"/>
        <i x="112" s="1"/>
        <i x="95" s="1"/>
        <i x="27" s="1"/>
        <i x="68" s="1"/>
        <i x="119" s="1"/>
        <i x="144" s="1"/>
        <i x="228" s="1"/>
        <i x="150" s="1"/>
        <i x="9" s="1"/>
        <i x="105" s="1"/>
        <i x="71" s="1"/>
        <i x="6" s="1"/>
        <i x="36" s="1"/>
        <i x="535" s="1"/>
        <i x="114" s="1"/>
        <i x="276" s="1"/>
        <i x="108" s="1"/>
        <i x="388" s="1"/>
        <i x="405" s="1"/>
        <i x="156" s="1"/>
        <i x="157" s="1"/>
        <i x="14" s="1"/>
        <i x="297" s="1"/>
        <i x="204" s="1"/>
        <i x="111" s="1"/>
        <i x="539" s="1"/>
        <i x="123" s="1"/>
        <i x="107" s="1"/>
        <i x="420" s="1"/>
        <i x="42" s="1"/>
        <i x="223" s="1"/>
        <i x="232" s="1"/>
        <i x="54" s="1"/>
        <i x="321" s="1"/>
        <i x="66" s="1"/>
        <i x="17" s="1"/>
        <i x="216" s="1"/>
        <i x="295" s="1"/>
        <i x="227" s="1"/>
        <i x="57" s="1"/>
        <i x="392" s="1"/>
        <i x="350" s="1"/>
        <i x="256" s="1"/>
        <i x="509" s="1"/>
        <i x="349" s="1"/>
        <i x="8" s="1"/>
        <i x="330" s="1"/>
        <i x="404" s="1"/>
        <i x="32" s="1"/>
        <i x="310" s="1"/>
        <i x="225" s="1"/>
        <i x="390" s="1"/>
        <i x="103" s="1"/>
        <i x="50" s="1"/>
        <i x="335" s="1"/>
        <i x="300" s="1"/>
        <i x="2" s="1"/>
        <i x="319" s="1"/>
        <i x="30" s="1"/>
        <i x="511" s="1"/>
        <i x="203" s="1"/>
        <i x="86" s="1"/>
        <i x="332" s="1"/>
        <i x="58" s="1"/>
        <i x="70" s="1"/>
        <i x="39" s="1"/>
        <i x="12" s="1"/>
        <i x="10" s="1"/>
        <i x="361" s="1"/>
        <i x="382" s="1"/>
        <i x="326" s="1"/>
        <i x="377" s="1"/>
        <i x="226" s="1"/>
        <i x="84" s="1"/>
        <i x="179" s="1"/>
        <i x="484" s="1"/>
        <i x="286" s="1"/>
        <i x="97" s="1"/>
        <i x="347" s="1"/>
        <i x="22" s="1"/>
        <i x="530" s="1"/>
        <i x="471" s="1"/>
        <i x="324" s="1"/>
        <i x="342" s="1"/>
        <i x="0" s="1"/>
        <i x="83" s="1"/>
        <i x="143" s="1"/>
        <i x="480" s="1"/>
        <i x="344" s="1"/>
        <i x="285" s="1"/>
        <i x="541" s="1"/>
        <i x="247" s="1"/>
        <i x="130" s="1"/>
        <i x="269" s="1"/>
        <i x="533" s="1"/>
        <i x="265" s="1"/>
        <i x="63" s="1"/>
        <i x="399" s="1"/>
        <i x="239" s="1"/>
        <i x="540" s="1"/>
        <i x="109" s="1"/>
        <i x="298" s="1"/>
        <i x="222" s="1"/>
        <i x="230" s="1"/>
        <i x="284" s="1"/>
        <i x="254" s="1"/>
        <i x="275" s="1"/>
        <i x="99" s="1"/>
        <i x="76" s="1"/>
        <i x="545" s="1"/>
        <i x="7" s="1"/>
        <i x="31" s="1"/>
        <i x="432" s="1"/>
        <i x="236" s="1"/>
        <i x="245" s="1"/>
        <i x="189" s="1"/>
        <i x="331" s="1"/>
        <i x="187" s="1"/>
        <i x="106" s="1"/>
        <i x="125" s="1"/>
        <i x="478" s="1"/>
        <i x="281" s="1"/>
        <i x="172" s="1"/>
        <i x="271" s="1"/>
        <i x="264" s="1"/>
        <i x="303" s="1"/>
        <i x="266" s="1"/>
        <i x="489" s="1"/>
        <i x="318" s="1"/>
        <i x="120" s="1"/>
        <i x="23" s="1"/>
        <i x="394" s="1"/>
        <i x="146" s="1"/>
        <i x="398" s="1"/>
        <i x="397" s="1"/>
        <i x="353" s="1"/>
        <i x="291" s="1"/>
        <i x="472" s="1"/>
        <i x="89" s="1"/>
        <i x="491" s="1"/>
        <i x="499" s="1"/>
        <i x="37" s="1"/>
        <i x="379" s="1"/>
        <i x="80" s="1"/>
        <i x="250" s="1"/>
        <i x="336" s="1"/>
        <i x="479" s="1"/>
        <i x="419" s="1"/>
        <i x="441" s="1"/>
        <i x="363" s="1"/>
        <i x="246" s="1"/>
        <i x="506" s="1"/>
        <i x="78" s="1"/>
        <i x="505" s="1"/>
        <i x="417" s="1"/>
        <i x="154" s="1"/>
        <i x="101" s="1"/>
        <i x="241" s="1"/>
        <i x="60" s="1"/>
        <i x="446" s="1"/>
        <i x="274" s="1"/>
        <i x="258" s="1"/>
        <i x="81" s="1"/>
        <i x="381" s="1"/>
        <i x="518" s="1"/>
        <i x="488" s="1"/>
        <i x="343" s="1"/>
        <i x="371" s="1"/>
        <i x="512" s="1"/>
        <i x="409" s="1"/>
        <i x="131" s="1"/>
        <i x="132" s="1"/>
        <i x="231" s="1"/>
        <i x="34" s="1"/>
        <i x="364" s="1"/>
        <i x="503" s="1"/>
        <i x="257" s="1"/>
        <i x="117" s="1"/>
        <i x="61" s="1"/>
        <i x="453" s="1"/>
        <i x="186" s="1"/>
        <i x="296" s="1"/>
        <i x="243" s="1"/>
        <i x="151" s="1"/>
        <i x="25" s="1"/>
        <i x="313" s="1"/>
        <i x="139" s="1"/>
        <i x="494" s="1"/>
        <i x="305" s="1"/>
        <i x="452" s="1"/>
        <i x="96" s="1"/>
        <i x="435" s="1"/>
        <i x="175" s="1"/>
        <i x="16" s="1"/>
        <i x="492" s="1"/>
        <i x="455" s="1"/>
        <i x="467" s="1"/>
        <i x="468" s="1"/>
        <i x="29" s="1"/>
        <i x="351" s="1"/>
        <i x="249" s="1"/>
        <i x="430" s="1"/>
        <i x="220" s="1"/>
        <i x="240" s="1"/>
        <i x="460" s="1"/>
        <i x="188" s="1"/>
        <i x="90" s="1"/>
        <i x="508" s="1"/>
        <i x="59" s="1"/>
        <i x="251" s="1"/>
        <i x="517" s="1"/>
        <i x="395" s="1"/>
        <i x="176" s="1"/>
        <i x="538" s="1"/>
        <i x="429" s="1"/>
        <i x="299" s="1"/>
        <i x="465" s="1"/>
        <i x="513" s="1"/>
        <i x="33" s="1"/>
        <i x="177" s="1"/>
        <i x="229" s="1"/>
        <i x="320" s="1"/>
        <i x="458" s="1"/>
        <i x="118" s="1"/>
        <i x="368" s="1"/>
        <i x="145" s="1"/>
        <i x="354" s="1"/>
        <i x="237" s="1"/>
        <i x="69" s="1"/>
        <i x="370" s="1"/>
        <i x="199" s="1"/>
        <i x="270" s="1"/>
        <i x="294" s="1"/>
        <i x="277" s="1"/>
        <i x="158" s="1"/>
        <i x="92" s="1"/>
        <i x="376" s="1"/>
        <i x="328" s="1"/>
        <i x="414" s="1"/>
        <i x="48" s="1"/>
        <i x="306" s="1"/>
        <i x="411" s="1"/>
        <i x="424" s="1"/>
        <i x="523" s="1"/>
        <i x="352" s="1"/>
        <i x="260" s="1"/>
        <i x="482" s="1"/>
        <i x="421" s="1"/>
        <i x="302" s="1"/>
        <i x="268" s="1"/>
        <i x="385" s="1"/>
        <i x="72" s="1"/>
        <i x="338" s="1"/>
        <i x="164" s="1"/>
        <i x="272" s="1"/>
        <i x="431" s="1"/>
        <i x="259" s="1"/>
        <i x="543" s="1"/>
        <i x="334" s="1"/>
        <i x="428" s="1"/>
        <i x="255" s="1"/>
        <i x="44" s="1"/>
        <i x="534" s="1"/>
        <i x="362" s="1"/>
        <i x="531" s="1"/>
        <i x="357" s="1"/>
        <i x="487" s="1"/>
        <i x="448" s="1"/>
        <i x="366" s="1"/>
        <i x="325" s="1"/>
        <i x="410" s="1"/>
        <i x="79" s="1"/>
        <i x="311" s="1"/>
        <i x="528" s="1"/>
        <i x="278" s="1"/>
        <i x="166" s="1"/>
        <i x="463" s="1"/>
        <i x="287" s="1"/>
        <i x="374" s="1"/>
        <i x="426" s="1"/>
        <i x="147" s="1"/>
        <i x="238" s="1"/>
        <i x="309" s="1"/>
        <i x="173" s="1"/>
        <i x="433" s="1"/>
        <i x="522" s="1"/>
        <i x="389" s="1"/>
        <i x="365" s="1"/>
        <i x="537" s="1"/>
        <i x="207" s="1"/>
        <i x="135" s="1"/>
        <i x="337" s="1"/>
        <i x="167" s="1"/>
        <i x="168" s="1"/>
        <i x="312" s="1"/>
        <i x="496" s="1"/>
        <i x="169" s="1"/>
        <i x="449" s="1"/>
        <i x="402" s="1"/>
        <i x="407" s="1"/>
        <i x="461" s="1"/>
        <i x="384" s="1"/>
        <i x="202" s="1"/>
        <i x="359" s="1"/>
        <i x="378" s="1"/>
        <i x="211" s="1"/>
        <i x="181" s="1"/>
        <i x="548" s="1"/>
        <i x="500" s="1"/>
        <i x="457" s="1"/>
        <i x="547" s="1"/>
        <i x="476" s="1"/>
        <i x="136" s="1"/>
        <i x="542" s="1"/>
        <i x="408" s="1"/>
        <i x="403" s="1"/>
        <i x="437" s="1"/>
        <i x="475" s="1"/>
        <i x="400" s="1"/>
        <i x="314" s="1"/>
        <i x="209" s="1"/>
        <i x="486" s="1"/>
        <i x="466" s="1"/>
        <i x="292" s="1"/>
        <i x="213" s="1"/>
        <i x="339" s="1"/>
        <i x="317" s="1"/>
        <i x="519" s="1"/>
        <i x="546" s="1"/>
        <i x="413" s="1"/>
        <i x="155" s="1"/>
        <i x="401" s="1"/>
        <i x="445" s="1"/>
        <i x="498" s="1"/>
        <i x="214" s="1"/>
        <i x="549" s="1"/>
        <i x="439" s="1"/>
        <i x="447" s="1"/>
        <i x="510" s="1"/>
        <i x="485" s="1"/>
        <i x="184" s="1"/>
        <i x="194" s="1"/>
        <i x="527" s="1"/>
        <i x="450" s="1"/>
        <i x="529" s="1"/>
        <i x="372" s="1"/>
        <i x="396" s="1"/>
        <i x="367" s="1"/>
        <i x="375" s="1"/>
        <i x="525" s="1"/>
        <i x="279" s="1"/>
        <i x="308" s="1"/>
        <i x="346" s="1"/>
        <i x="456" s="1"/>
        <i x="544" s="1"/>
        <i x="322" s="1"/>
        <i x="369" s="1"/>
        <i x="406" s="1"/>
        <i x="360" s="1"/>
        <i x="355" s="1"/>
        <i x="483" s="1"/>
        <i x="425" s="1"/>
        <i x="515" s="1"/>
        <i x="386" s="1"/>
        <i x="495" s="1"/>
        <i x="454" s="1"/>
        <i x="215" s="1"/>
        <i x="462" s="1"/>
        <i x="183" s="1"/>
        <i x="235" s="1"/>
        <i x="422" s="1"/>
        <i x="290" s="1"/>
        <i x="206" s="1"/>
        <i x="133" s="1"/>
        <i x="380" s="1"/>
        <i x="190" s="1"/>
        <i x="451" s="1"/>
        <i x="524" s="1"/>
        <i x="470" s="1"/>
        <i x="208" s="1"/>
        <i x="340" s="1"/>
        <i x="493" s="1"/>
        <i x="477" s="1"/>
        <i x="526" s="1"/>
        <i x="358" s="1"/>
        <i x="282" s="1"/>
        <i x="100" s="1"/>
        <i x="289" s="1"/>
        <i x="521" s="1"/>
        <i x="442" s="1"/>
        <i x="333" s="1"/>
        <i x="329" s="1"/>
        <i x="415" s="1"/>
        <i x="514" s="1"/>
        <i x="373" s="1"/>
        <i x="444" s="1"/>
        <i x="263" s="1"/>
        <i x="113" s="1"/>
        <i x="170" s="1"/>
        <i x="464" s="1"/>
        <i x="356" s="1"/>
        <i x="536" s="1"/>
        <i x="459" s="1"/>
        <i x="507" s="1"/>
        <i x="412" s="1"/>
        <i x="35" s="1"/>
        <i x="436" s="1"/>
        <i x="49" s="1"/>
        <i x="481" s="1"/>
        <i x="65" s="1"/>
        <i x="198" s="1"/>
        <i x="438" s="1"/>
        <i x="219" s="1"/>
        <i x="217" s="1"/>
        <i x="43" s="1"/>
        <i x="427" s="1"/>
        <i x="345" s="1"/>
        <i x="73" s="1"/>
        <i x="516" s="1"/>
        <i x="501" s="1"/>
        <i x="383" s="1"/>
        <i x="469" s="1"/>
        <i x="98" s="1"/>
        <i x="138" s="1"/>
        <i x="443" s="1"/>
        <i x="88" s="1"/>
        <i x="497" s="1"/>
        <i x="174" s="1"/>
        <i x="391" s="1"/>
        <i x="440" s="1"/>
        <i x="416" s="1"/>
        <i x="75" s="1"/>
        <i x="323" s="1"/>
        <i x="327" s="1"/>
        <i x="162" s="1"/>
        <i x="47" s="1"/>
        <i x="152" s="1"/>
        <i x="192" s="1"/>
        <i x="19" s="1"/>
        <i x="110" s="1"/>
        <i x="262" s="1"/>
        <i x="200" s="1"/>
        <i x="91" s="1"/>
        <i x="490" s="1"/>
        <i x="180" s="1"/>
        <i x="15" s="1"/>
        <i x="148" s="1"/>
        <i x="13" s="1"/>
        <i x="418" s="1"/>
        <i x="434" s="1"/>
        <i x="20" s="1"/>
        <i x="87" s="1"/>
        <i x="185" s="1"/>
        <i x="67" s="1"/>
        <i x="38" s="1"/>
        <i x="182" s="1"/>
        <i x="153" s="1"/>
        <i x="201" s="1"/>
        <i x="178" s="1"/>
        <i x="56" s="1"/>
        <i x="134" s="1"/>
        <i x="28" s="1"/>
        <i x="74" s="1"/>
        <i x="195" s="1"/>
        <i x="142" s="1"/>
        <i x="62" s="1"/>
        <i x="196" s="1"/>
        <i x="77" s="1"/>
        <i x="161" s="1"/>
        <i x="159" s="1"/>
        <i x="55" s="1"/>
        <i x="45" s="1"/>
        <i x="473" s="1"/>
        <i x="52" s="1"/>
        <i x="171" s="1"/>
        <i x="85" s="1"/>
        <i x="51" s="1"/>
        <i x="53" s="1"/>
        <i x="121" s="1"/>
        <i x="40" s="1"/>
        <i x="26" s="1"/>
        <i x="191" s="1"/>
        <i x="193" s="1"/>
        <i x="137" s="1"/>
        <i x="348" s="1"/>
        <i x="224" s="1"/>
        <i x="64" s="1"/>
        <i x="502" s="1"/>
        <i x="115" s="1"/>
        <i x="212" s="1"/>
        <i x="140" s="1"/>
        <i x="165" s="1"/>
        <i x="102" s="1"/>
        <i x="129" s="1"/>
        <i x="160" s="1"/>
        <i x="1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5E168B70-8A0E-4313-97EC-1504EE1BA8A2}" sourceName="actual_price">
  <pivotTables>
    <pivotTable tabId="11" name="PivotTable4"/>
  </pivotTables>
  <data>
    <tabular pivotCacheId="284343524">
      <items count="449">
        <i x="261" s="1"/>
        <i x="173" s="1"/>
        <i x="195" s="1"/>
        <i x="216" s="1"/>
        <i x="333" s="1"/>
        <i x="307" s="1"/>
        <i x="208" s="1"/>
        <i x="201" s="1"/>
        <i x="229" s="1"/>
        <i x="159" s="1"/>
        <i x="250" s="1"/>
        <i x="190" s="1"/>
        <i x="174" s="1"/>
        <i x="150" s="1"/>
        <i x="222" s="1"/>
        <i x="182" s="1"/>
        <i x="17" s="1"/>
        <i x="242" s="1"/>
        <i x="231" s="1"/>
        <i x="203" s="1"/>
        <i x="183" s="1"/>
        <i x="243" s="1"/>
        <i x="170" s="1"/>
        <i x="357" s="1"/>
        <i x="47" s="1"/>
        <i x="187" s="1"/>
        <i x="435" s="1"/>
        <i x="7" s="1"/>
        <i x="254" s="1"/>
        <i x="239" s="1"/>
        <i x="172" s="1"/>
        <i x="247" s="1"/>
        <i x="9" s="1"/>
        <i x="1" s="1"/>
        <i x="340" s="1"/>
        <i x="197" s="1"/>
        <i x="432" s="1"/>
        <i x="31" s="1"/>
        <i x="4" s="1"/>
        <i x="228" s="1"/>
        <i x="189" s="1"/>
        <i x="269" s="1"/>
        <i x="198" s="1"/>
        <i x="119" s="1"/>
        <i x="225" s="1"/>
        <i x="30" s="1"/>
        <i x="81" s="1"/>
        <i x="141" s="1"/>
        <i x="6" s="1"/>
        <i x="33" s="1"/>
        <i x="420" s="1"/>
        <i x="255" s="1"/>
        <i x="85" s="1"/>
        <i x="185" s="1"/>
        <i x="211" s="1"/>
        <i x="64" s="1"/>
        <i x="22" s="1"/>
        <i x="92" s="1"/>
        <i x="312" s="1"/>
        <i x="396" s="1"/>
        <i x="359" s="1"/>
        <i x="149" s="1"/>
        <i x="108" s="1"/>
        <i x="23" s="1"/>
        <i x="112" s="1"/>
        <i x="26" s="1"/>
        <i x="3" s="1"/>
        <i x="11" s="1"/>
        <i x="210" s="1"/>
        <i x="245" s="1"/>
        <i x="417" s="1"/>
        <i x="321" s="1"/>
        <i x="21" s="1"/>
        <i x="105" s="1"/>
        <i x="180" s="1"/>
        <i x="251" s="1"/>
        <i x="284" s="1"/>
        <i x="100" s="1"/>
        <i x="101" s="1"/>
        <i x="10" s="1"/>
        <i x="53" s="1"/>
        <i x="325" s="1"/>
        <i x="40" s="1"/>
        <i x="76" s="1"/>
        <i x="407" s="1"/>
        <i x="192" s="1"/>
        <i x="298" s="1"/>
        <i x="169" s="1"/>
        <i x="12" s="1"/>
        <i x="120" s="1"/>
        <i x="445" s="1"/>
        <i x="70" s="1"/>
        <i x="332" s="1"/>
        <i x="405" s="1"/>
        <i x="395" s="1"/>
        <i x="381" s="1"/>
        <i x="235" s="1"/>
        <i x="102" s="1"/>
        <i x="8" s="1"/>
        <i x="5" s="1"/>
        <i x="398" s="1"/>
        <i x="313" s="1"/>
        <i x="121" s="1"/>
        <i x="376" s="1"/>
        <i x="267" s="1"/>
        <i x="0" s="1"/>
        <i x="97" s="1"/>
        <i x="226" s="1"/>
        <i x="302" s="1"/>
        <i x="296" s="1"/>
        <i x="323" s="1"/>
        <i x="266" s="1"/>
        <i x="207" s="1"/>
        <i x="77" s="1"/>
        <i x="66" s="1"/>
        <i x="29" s="1"/>
        <i x="348" s="1"/>
        <i x="273" s="1"/>
        <i x="165" s="1"/>
        <i x="390" s="1"/>
        <i x="175" s="1"/>
        <i x="179" s="1"/>
        <i x="49" s="1"/>
        <i x="253" s="1"/>
        <i x="72" s="1"/>
        <i x="278" s="1"/>
        <i x="178" s="1"/>
        <i x="219" s="1"/>
        <i x="409" s="1"/>
        <i x="36" s="1"/>
        <i x="41" s="1"/>
        <i x="441" s="1"/>
        <i x="276" s="1"/>
        <i x="93" s="1"/>
        <i x="38" s="1"/>
        <i x="68" s="1"/>
        <i x="290" s="1"/>
        <i x="265" s="1"/>
        <i x="275" s="1"/>
        <i x="342" s="1"/>
        <i x="286" s="1"/>
        <i x="28" s="1"/>
        <i x="75" s="1"/>
        <i x="379" s="1"/>
        <i x="153" s="1"/>
        <i x="315" s="1"/>
        <i x="238" s="1"/>
        <i x="204" s="1"/>
        <i x="354" s="1"/>
        <i x="274" s="1"/>
        <i x="87" s="1"/>
        <i x="63" s="1"/>
        <i x="289" s="1"/>
        <i x="96" s="1"/>
        <i x="317" s="1"/>
        <i x="322" s="1"/>
        <i x="355" s="1"/>
        <i x="202" s="1"/>
        <i x="15" s="1"/>
        <i x="135" s="1"/>
        <i x="55" s="1"/>
        <i x="371" s="1"/>
        <i x="447" s="1"/>
        <i x="2" s="1"/>
        <i x="24" s="1"/>
        <i x="351" s="1"/>
        <i x="227" s="1"/>
        <i x="264" s="1"/>
        <i x="335" s="1"/>
        <i x="384" s="1"/>
        <i x="301" s="1"/>
        <i x="263" s="1"/>
        <i x="171" s="1"/>
        <i x="20" s="1"/>
        <i x="199" s="1"/>
        <i x="318" s="1"/>
        <i x="293" s="1"/>
        <i x="34" s="1"/>
        <i x="205" s="1"/>
        <i x="32" s="1"/>
        <i x="374" s="1"/>
        <i x="224" s="1"/>
        <i x="94" s="1"/>
        <i x="319" s="1"/>
        <i x="346" s="1"/>
        <i x="437" s="1"/>
        <i x="387" s="1"/>
        <i x="412" s="1"/>
        <i x="71" s="1"/>
        <i x="158" s="1"/>
        <i x="308" s="1"/>
        <i x="214" s="1"/>
        <i x="193" s="1"/>
        <i x="176" s="1"/>
        <i x="79" s="1"/>
        <i x="181" s="1"/>
        <i x="365" s="1"/>
        <i x="421" s="1"/>
        <i x="427" s="1"/>
        <i x="213" s="1"/>
        <i x="164" s="1"/>
        <i x="362" s="1"/>
        <i x="337" s="1"/>
        <i x="373" s="1"/>
        <i x="217" s="1"/>
        <i x="237" s="1"/>
        <i x="244" s="1"/>
        <i x="230" s="1"/>
        <i x="188" s="1"/>
        <i x="232" s="1"/>
        <i x="257" s="1"/>
        <i x="151" s="1"/>
        <i x="200" s="1"/>
        <i x="221" s="1"/>
        <i x="157" s="1"/>
        <i x="281" s="1"/>
        <i x="43" s="1"/>
        <i x="191" s="1"/>
        <i x="442" s="1"/>
        <i x="446" s="1"/>
        <i x="444" s="1"/>
        <i x="375" s="1"/>
        <i x="109" s="1"/>
        <i x="336" s="1"/>
        <i x="277" s="1"/>
        <i x="258" s="1"/>
        <i x="425" s="1"/>
        <i x="285" s="1"/>
        <i x="223" s="1"/>
        <i x="309" s="1"/>
        <i x="443" s="1"/>
        <i x="220" s="1"/>
        <i x="196" s="1"/>
        <i x="363" s="1"/>
        <i x="397" s="1"/>
        <i x="378" s="1"/>
        <i x="186" s="1"/>
        <i x="209" s="1"/>
        <i x="163" s="1"/>
        <i x="123" s="1"/>
        <i x="383" s="1"/>
        <i x="295" s="1"/>
        <i x="268" s="1"/>
        <i x="287" s="1"/>
        <i x="448" s="1"/>
        <i x="360" s="1"/>
        <i x="310" s="1"/>
        <i x="248" s="1"/>
        <i x="434" s="1"/>
        <i x="423" s="1"/>
        <i x="414" s="1"/>
        <i x="292" s="1"/>
        <i x="145" s="1"/>
        <i x="372" s="1"/>
        <i x="46" s="1"/>
        <i x="241" s="1"/>
        <i x="400" s="1"/>
        <i x="206" s="1"/>
        <i x="300" s="1"/>
        <i x="240" s="1"/>
        <i x="389" s="1"/>
        <i x="358" s="1"/>
        <i x="320" s="1"/>
        <i x="410" s="1"/>
        <i x="234" s="1"/>
        <i x="330" s="1"/>
        <i x="168" s="1"/>
        <i x="380" s="1"/>
        <i x="184" s="1"/>
        <i x="117" s="1"/>
        <i x="361" s="1"/>
        <i x="329" s="1"/>
        <i x="385" s="1"/>
        <i x="401" s="1"/>
        <i x="106" s="1"/>
        <i x="233" s="1"/>
        <i x="347" s="1"/>
        <i x="439" s="1"/>
        <i x="429" s="1"/>
        <i x="419" s="1"/>
        <i x="413" s="1"/>
        <i x="215" s="1"/>
        <i x="368" s="1"/>
        <i x="95" s="1"/>
        <i x="291" s="1"/>
        <i x="349" s="1"/>
        <i x="331" s="1"/>
        <i x="294" s="1"/>
        <i x="160" s="1"/>
        <i x="236" s="1"/>
        <i x="424" s="1"/>
        <i x="177" s="1"/>
        <i x="366" s="1"/>
        <i x="328" s="1"/>
        <i x="218" s="1"/>
        <i x="297" s="1"/>
        <i x="430" s="1"/>
        <i x="282" s="1"/>
        <i x="345" s="1"/>
        <i x="143" s="1"/>
        <i x="327" s="1"/>
        <i x="403" s="1"/>
        <i x="271" s="1"/>
        <i x="279" s="1"/>
        <i x="304" s="1"/>
        <i x="428" s="1"/>
        <i x="259" s="1"/>
        <i x="339" s="1"/>
        <i x="156" s="1"/>
        <i x="343" s="1"/>
        <i x="404" s="1"/>
        <i x="133" s="1"/>
        <i x="155" s="1"/>
        <i x="256" s="1"/>
        <i x="431" s="1"/>
        <i x="377" s="1"/>
        <i x="311" s="1"/>
        <i x="212"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51D0C4BC-5E36-4FAA-95A4-300546539ACC}" sourceName="discount_percentage">
  <pivotTables>
    <pivotTable tabId="11" name="PivotTable4"/>
  </pivotTables>
  <data>
    <tabular pivotCacheId="284343524">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F30A33D2-70FA-4937-BBDC-678BC950204F}" sourceName="Price Bucket">
  <pivotTables>
    <pivotTable tabId="11" name="PivotTable4"/>
    <pivotTable tabId="11" name="PivotTable1"/>
    <pivotTable tabId="11" name="PivotTable10"/>
    <pivotTable tabId="11" name="PivotTable11"/>
    <pivotTable tabId="11" name="PivotTable12"/>
    <pivotTable tabId="11" name="PivotTable13"/>
    <pivotTable tabId="11" name="PivotTable16"/>
    <pivotTable tabId="11" name="PivotTable2"/>
    <pivotTable tabId="11" name="PivotTable3"/>
    <pivotTable tabId="11" name="PivotTable5"/>
    <pivotTable tabId="11" name="PivotTable6"/>
    <pivotTable tabId="11" name="PivotTable7"/>
    <pivotTable tabId="11" name="PivotTable8"/>
    <pivotTable tabId="11" name="PivotTable9"/>
    <pivotTable tabId="13" name="PivotTable15"/>
    <pivotTable tabId="13" name="PivotTable17"/>
    <pivotTable tabId="13" name="PivotTable18"/>
  </pivotTables>
  <data>
    <tabular pivotCacheId="284343524">
      <items count="7">
        <i x="1" s="1"/>
        <i x="5" s="1"/>
        <i x="2" s="1"/>
        <i x="0" s="1"/>
        <i x="3" s="1"/>
        <i x="4"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ed_price" xr10:uid="{E622BBF1-8E2A-479D-95C3-640C84D283BD}" cache="Slicer_discounted_price" caption="discounted_price" rowHeight="257175"/>
  <slicer name="actual_price" xr10:uid="{29F9ADBA-2EAD-48FB-982B-DEE5C3E30D62}" cache="Slicer_actual_price" caption="actual_price" rowHeight="257175"/>
  <slicer name="discount_percentage" xr10:uid="{BAAF326A-3C6A-40C2-8C62-BCE21E7F3F0E}" cache="Slicer_discount_percentage" caption="discount_percentage" rowHeight="257175"/>
  <slicer name="Price Bucket" xr10:uid="{5F1B268C-316F-45C4-BE42-312E10E7F158}" cache="Slicer_Price_Bucket" caption="Price Bucke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D61AE3-D088-4D87-9D95-C0516F95874D}" name="Table1" displayName="Table1" ref="A1:M1467" totalsRowCount="1" headerRowDxfId="403">
  <autoFilter ref="A1:M1466" xr:uid="{96D61AE3-D088-4D87-9D95-C0516F95874D}"/>
  <tableColumns count="13">
    <tableColumn id="1" xr3:uid="{0542DC0F-25E1-438B-85E7-A64C24D3FD11}" name="product_id" totalsRowLabel="Total" dataDxfId="402" totalsRowDxfId="401"/>
    <tableColumn id="2" xr3:uid="{4B2A2DE4-EFDE-487F-B7B9-019B51A94D37}" name="product_name" dataDxfId="400" totalsRowDxfId="399"/>
    <tableColumn id="3" xr3:uid="{7B4A9DFD-309E-4431-9538-450FC06C215D}" name="category" dataDxfId="398" totalsRowDxfId="397"/>
    <tableColumn id="4" xr3:uid="{5A165EC0-27A2-492E-BB97-AEB9B22064C7}" name="discounted_price" dataDxfId="396" totalsRowDxfId="395"/>
    <tableColumn id="5" xr3:uid="{FBAF9F23-7B0B-4635-809F-DFEE3F9DA22B}" name="actual_price" dataDxfId="394" totalsRowDxfId="393"/>
    <tableColumn id="6" xr3:uid="{0E3FD5DE-47CA-426A-B9F1-12C196C40BE7}" name="discount_percentage" dataDxfId="392" totalsRowDxfId="391"/>
    <tableColumn id="7" xr3:uid="{9ED8E96D-D8D6-4FE5-BE8D-EB2A60041094}" name="review_id"/>
    <tableColumn id="8" xr3:uid="{E6EE9D06-9ABF-4F14-8F52-0DA1F4B834B3}" name="review_title"/>
    <tableColumn id="9" xr3:uid="{D29C1F73-FCF6-4D7C-8348-2D311E0E29F0}" name="rating" dataDxfId="390" totalsRowDxfId="389"/>
    <tableColumn id="10" xr3:uid="{BFF5D1FE-E935-4E1E-B64A-14E2A87F0694}" name=" rating_count " totalsRowFunction="sum" dataDxfId="388" totalsRowDxfId="387"/>
    <tableColumn id="11" xr3:uid="{B82B9A5F-0F0F-4E62-8EAC-EB6DEC261919}" name="Combined Column" dataDxfId="386">
      <calculatedColumnFormula>PRODUCT(J2,I2)</calculatedColumnFormula>
    </tableColumn>
    <tableColumn id="12" xr3:uid="{0E968109-33E4-4526-B735-EF1FB3947A9B}" name="Potential Revenue" dataDxfId="385" totalsRowDxfId="384">
      <calculatedColumnFormula>PRODUCT(J2,E2)</calculatedColumnFormula>
    </tableColumn>
    <tableColumn id="13" xr3:uid="{6360B77C-2A80-475E-A263-62DBB9E0CE85}" name="Price Bucket" dataDxfId="383">
      <calculatedColumnFormula array="1">_xlfn.IFS(E2&lt;1000, "$0 - $999", E2&lt;5000, "$1K - $4.9K", E2&lt;10000,"$5K - $9.9K", E2&lt;50000,"$10K-$49.9", E2&lt;100000,"$50K-$99.9K", E2&lt;200000, "$100K - above")</calculatedColumnFormula>
    </tableColumn>
  </tableColumns>
  <tableStyleInfo name="TableStyleMedium2"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codeName="Sheet1"/>
  <dimension ref="A1:P1466"/>
  <sheetViews>
    <sheetView workbookViewId="0">
      <selection activeCell="I14" sqref="I14"/>
    </sheetView>
  </sheetViews>
  <sheetFormatPr defaultColWidth="11.4414062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CC180-536C-4308-B08A-0B1AB6EB3F10}">
  <sheetPr codeName="Sheet5"/>
  <dimension ref="A1:M1467"/>
  <sheetViews>
    <sheetView topLeftCell="H1" zoomScale="82" zoomScaleNormal="82" workbookViewId="0">
      <selection activeCell="Z1" sqref="Z1"/>
    </sheetView>
  </sheetViews>
  <sheetFormatPr defaultRowHeight="15" zeroHeight="1"/>
  <cols>
    <col min="1" max="1" width="14.109375" style="9" bestFit="1" customWidth="1"/>
    <col min="2" max="2" width="51.77734375" style="5" customWidth="1"/>
    <col min="3" max="3" width="49.6640625" style="5" customWidth="1"/>
    <col min="4" max="4" width="17.21875" style="6" customWidth="1"/>
    <col min="5" max="5" width="12.77734375" style="6" customWidth="1"/>
    <col min="6" max="6" width="20.44140625" style="7" customWidth="1"/>
    <col min="7" max="7" width="11.44140625"/>
    <col min="8" max="8" width="12" customWidth="1"/>
    <col min="9" max="9" width="7.33203125" style="5" customWidth="1"/>
    <col min="10" max="10" width="14.109375" style="11" customWidth="1"/>
    <col min="12" max="12" width="12.33203125" style="2" bestFit="1" customWidth="1"/>
    <col min="13" max="13" width="15.6640625" customWidth="1"/>
    <col min="14" max="15" width="14.44140625" customWidth="1"/>
    <col min="16" max="16" width="10.88671875" bestFit="1" customWidth="1"/>
    <col min="17" max="17" width="12" bestFit="1" customWidth="1"/>
  </cols>
  <sheetData>
    <row r="1" spans="1:13">
      <c r="A1" s="12" t="s">
        <v>0</v>
      </c>
      <c r="B1" s="13" t="s">
        <v>1</v>
      </c>
      <c r="C1" s="13" t="s">
        <v>2</v>
      </c>
      <c r="D1" s="13" t="s">
        <v>3</v>
      </c>
      <c r="E1" s="13" t="s">
        <v>4</v>
      </c>
      <c r="F1" s="13" t="s">
        <v>5</v>
      </c>
      <c r="G1" t="s">
        <v>11</v>
      </c>
      <c r="H1" t="s">
        <v>12</v>
      </c>
      <c r="I1" s="13" t="s">
        <v>6</v>
      </c>
      <c r="J1" s="14" t="s">
        <v>13075</v>
      </c>
      <c r="K1" s="22" t="s">
        <v>13099</v>
      </c>
      <c r="L1" s="30" t="s">
        <v>13083</v>
      </c>
      <c r="M1" s="22" t="s">
        <v>13109</v>
      </c>
    </row>
    <row r="2" spans="1:13">
      <c r="A2" s="9" t="s">
        <v>16</v>
      </c>
      <c r="B2" s="5" t="s">
        <v>17</v>
      </c>
      <c r="C2" s="5" t="s">
        <v>18</v>
      </c>
      <c r="D2" s="5">
        <v>399</v>
      </c>
      <c r="E2" s="6">
        <v>1099</v>
      </c>
      <c r="F2" s="7">
        <v>0.64</v>
      </c>
      <c r="G2" t="s">
        <v>22</v>
      </c>
      <c r="H2" t="s">
        <v>23</v>
      </c>
      <c r="I2" s="5">
        <v>4.2</v>
      </c>
      <c r="J2" s="11">
        <v>24269</v>
      </c>
      <c r="K2">
        <f t="shared" ref="K2:K65" si="0">PRODUCT(J2,I2)</f>
        <v>101929.8</v>
      </c>
      <c r="L2" s="2">
        <f t="shared" ref="L2:L65" si="1">PRODUCT(J2,E2)</f>
        <v>26671631</v>
      </c>
      <c r="M2" t="str" cm="1">
        <f t="array" ref="M2">_xlfn.IFS(E2&lt;1000, "$0 - $999", E2&lt;5000, "$1K - $4.9K", E2&lt;10000,"$5K - $9.9K", E2&lt;50000,"$10K-$49.9", E2&lt;100000,"$50K-$99.9K", E2&lt;200000, "$100K - above")</f>
        <v>$1K - $4.9K</v>
      </c>
    </row>
    <row r="3" spans="1:13">
      <c r="A3" s="9" t="s">
        <v>27</v>
      </c>
      <c r="B3" s="5" t="s">
        <v>28</v>
      </c>
      <c r="C3" s="5" t="s">
        <v>18</v>
      </c>
      <c r="D3" s="5">
        <v>199</v>
      </c>
      <c r="E3" s="5">
        <v>349</v>
      </c>
      <c r="F3" s="7">
        <v>0.43</v>
      </c>
      <c r="G3" t="s">
        <v>32</v>
      </c>
      <c r="H3" t="s">
        <v>33</v>
      </c>
      <c r="I3" s="5">
        <v>4</v>
      </c>
      <c r="J3" s="11">
        <v>43994</v>
      </c>
      <c r="K3">
        <f t="shared" si="0"/>
        <v>175976</v>
      </c>
      <c r="L3" s="2">
        <f t="shared" si="1"/>
        <v>15353906</v>
      </c>
      <c r="M3" t="str" cm="1">
        <f t="array" ref="M3">_xlfn.IFS(E3&lt;1000, "$0 - $999", E3&lt;5000, "$1K - $4.9K", E3&lt;10000,"$5K - $9.9K", E3&lt;50000,"$10K-$49.9", E3&lt;100000,"$50K-$99.9K", E3&lt;200000, "$100K - above")</f>
        <v>$0 - $999</v>
      </c>
    </row>
    <row r="4" spans="1:13">
      <c r="A4" s="9" t="s">
        <v>37</v>
      </c>
      <c r="B4" s="5" t="s">
        <v>38</v>
      </c>
      <c r="C4" s="5" t="s">
        <v>18</v>
      </c>
      <c r="D4" s="5">
        <v>199</v>
      </c>
      <c r="E4" s="6">
        <v>1899</v>
      </c>
      <c r="F4" s="7">
        <v>0.9</v>
      </c>
      <c r="G4" t="s">
        <v>42</v>
      </c>
      <c r="H4" t="s">
        <v>43</v>
      </c>
      <c r="I4" s="5">
        <v>3.9</v>
      </c>
      <c r="J4" s="11">
        <v>7928</v>
      </c>
      <c r="K4">
        <f t="shared" si="0"/>
        <v>30919.200000000001</v>
      </c>
      <c r="L4" s="2">
        <f t="shared" si="1"/>
        <v>15055272</v>
      </c>
      <c r="M4" t="str" cm="1">
        <f t="array" ref="M4">_xlfn.IFS(E4&lt;1000, "$0 - $999", E4&lt;5000, "$1K - $4.9K", E4&lt;10000,"$5K - $9.9K", E4&lt;50000,"$10K-$49.9", E4&lt;100000,"$50K-$99.9K", E4&lt;200000, "$100K - above")</f>
        <v>$1K - $4.9K</v>
      </c>
    </row>
    <row r="5" spans="1:13">
      <c r="A5" s="9" t="s">
        <v>47</v>
      </c>
      <c r="B5" s="5" t="s">
        <v>48</v>
      </c>
      <c r="C5" s="5" t="s">
        <v>18</v>
      </c>
      <c r="D5" s="5">
        <v>329</v>
      </c>
      <c r="E5" s="5">
        <v>699</v>
      </c>
      <c r="F5" s="7">
        <v>0.53</v>
      </c>
      <c r="G5" t="s">
        <v>52</v>
      </c>
      <c r="H5" t="s">
        <v>53</v>
      </c>
      <c r="I5" s="5">
        <v>4.2</v>
      </c>
      <c r="J5" s="11">
        <v>94363</v>
      </c>
      <c r="K5">
        <f t="shared" si="0"/>
        <v>396324.60000000003</v>
      </c>
      <c r="L5" s="2">
        <f t="shared" si="1"/>
        <v>65959737</v>
      </c>
      <c r="M5" t="str" cm="1">
        <f t="array" ref="M5">_xlfn.IFS(E5&lt;1000, "$0 - $999", E5&lt;5000, "$1K - $4.9K", E5&lt;10000,"$5K - $9.9K", E5&lt;50000,"$10K-$49.9", E5&lt;100000,"$50K-$99.9K", E5&lt;200000, "$100K - above")</f>
        <v>$0 - $999</v>
      </c>
    </row>
    <row r="6" spans="1:13">
      <c r="A6" s="9" t="s">
        <v>57</v>
      </c>
      <c r="B6" s="5" t="s">
        <v>58</v>
      </c>
      <c r="C6" s="5" t="s">
        <v>18</v>
      </c>
      <c r="D6" s="5">
        <v>154</v>
      </c>
      <c r="E6" s="5">
        <v>399</v>
      </c>
      <c r="F6" s="7">
        <v>0.61</v>
      </c>
      <c r="G6" t="s">
        <v>62</v>
      </c>
      <c r="H6" t="s">
        <v>63</v>
      </c>
      <c r="I6" s="5">
        <v>4.2</v>
      </c>
      <c r="J6" s="11">
        <v>16905</v>
      </c>
      <c r="K6">
        <f t="shared" si="0"/>
        <v>71001</v>
      </c>
      <c r="L6" s="2">
        <f t="shared" si="1"/>
        <v>6745095</v>
      </c>
      <c r="M6" t="str" cm="1">
        <f t="array" ref="M6">_xlfn.IFS(E6&lt;1000, "$0 - $999", E6&lt;5000, "$1K - $4.9K", E6&lt;10000,"$5K - $9.9K", E6&lt;50000,"$10K-$49.9", E6&lt;100000,"$50K-$99.9K", E6&lt;200000, "$100K - above")</f>
        <v>$0 - $999</v>
      </c>
    </row>
    <row r="7" spans="1:13">
      <c r="A7" s="9" t="s">
        <v>66</v>
      </c>
      <c r="B7" s="5" t="s">
        <v>67</v>
      </c>
      <c r="C7" s="5" t="s">
        <v>18</v>
      </c>
      <c r="D7" s="5">
        <v>149</v>
      </c>
      <c r="E7" s="6">
        <v>1000</v>
      </c>
      <c r="F7" s="7">
        <v>0.85</v>
      </c>
      <c r="G7" t="s">
        <v>71</v>
      </c>
      <c r="H7" t="s">
        <v>72</v>
      </c>
      <c r="I7" s="5">
        <v>3.9</v>
      </c>
      <c r="J7" s="11">
        <v>24871</v>
      </c>
      <c r="K7">
        <f t="shared" si="0"/>
        <v>96996.9</v>
      </c>
      <c r="L7" s="2">
        <f t="shared" si="1"/>
        <v>24871000</v>
      </c>
      <c r="M7" t="str" cm="1">
        <f t="array" ref="M7">_xlfn.IFS(E7&lt;1000, "$0 - $999", E7&lt;5000, "$1K - $4.9K", E7&lt;10000,"$5K - $9.9K", E7&lt;50000,"$10K-$49.9", E7&lt;100000,"$50K-$99.9K", E7&lt;200000, "$100K - above")</f>
        <v>$1K - $4.9K</v>
      </c>
    </row>
    <row r="8" spans="1:13">
      <c r="A8" s="9" t="s">
        <v>76</v>
      </c>
      <c r="B8" s="5" t="s">
        <v>77</v>
      </c>
      <c r="C8" s="5" t="s">
        <v>18</v>
      </c>
      <c r="D8" s="5">
        <v>176.63</v>
      </c>
      <c r="E8" s="5">
        <v>499</v>
      </c>
      <c r="F8" s="7">
        <v>0.65</v>
      </c>
      <c r="G8" t="s">
        <v>81</v>
      </c>
      <c r="H8" t="s">
        <v>82</v>
      </c>
      <c r="I8" s="5">
        <v>4.0999999999999996</v>
      </c>
      <c r="J8" s="11">
        <v>15188</v>
      </c>
      <c r="K8">
        <f t="shared" si="0"/>
        <v>62270.799999999996</v>
      </c>
      <c r="L8" s="2">
        <f t="shared" si="1"/>
        <v>7578812</v>
      </c>
      <c r="M8" t="str" cm="1">
        <f t="array" ref="M8">_xlfn.IFS(E8&lt;1000, "$0 - $999", E8&lt;5000, "$1K - $4.9K", E8&lt;10000,"$5K - $9.9K", E8&lt;50000,"$10K-$49.9", E8&lt;100000,"$50K-$99.9K", E8&lt;200000, "$100K - above")</f>
        <v>$0 - $999</v>
      </c>
    </row>
    <row r="9" spans="1:13">
      <c r="A9" s="9" t="s">
        <v>86</v>
      </c>
      <c r="B9" s="5" t="s">
        <v>87</v>
      </c>
      <c r="C9" s="5" t="s">
        <v>18</v>
      </c>
      <c r="D9" s="5">
        <v>229</v>
      </c>
      <c r="E9" s="5">
        <v>299</v>
      </c>
      <c r="F9" s="7">
        <v>0.23</v>
      </c>
      <c r="G9" t="s">
        <v>91</v>
      </c>
      <c r="H9" t="s">
        <v>92</v>
      </c>
      <c r="I9" s="5">
        <v>4.3</v>
      </c>
      <c r="J9" s="11">
        <v>30411</v>
      </c>
      <c r="K9">
        <f t="shared" si="0"/>
        <v>130767.29999999999</v>
      </c>
      <c r="L9" s="2">
        <f t="shared" si="1"/>
        <v>9092889</v>
      </c>
      <c r="M9" t="str" cm="1">
        <f t="array" ref="M9">_xlfn.IFS(E9&lt;1000, "$0 - $999", E9&lt;5000, "$1K - $4.9K", E9&lt;10000,"$5K - $9.9K", E9&lt;50000,"$10K-$49.9", E9&lt;100000,"$50K-$99.9K", E9&lt;200000, "$100K - above")</f>
        <v>$0 - $999</v>
      </c>
    </row>
    <row r="10" spans="1:13">
      <c r="A10" s="9" t="s">
        <v>96</v>
      </c>
      <c r="B10" s="5" t="s">
        <v>97</v>
      </c>
      <c r="C10" s="5" t="s">
        <v>98</v>
      </c>
      <c r="D10" s="5">
        <v>499</v>
      </c>
      <c r="E10" s="5">
        <v>999</v>
      </c>
      <c r="F10" s="7">
        <v>0.5</v>
      </c>
      <c r="G10" t="s">
        <v>102</v>
      </c>
      <c r="H10" t="s">
        <v>103</v>
      </c>
      <c r="I10" s="5">
        <v>4.2</v>
      </c>
      <c r="J10" s="11">
        <v>179691</v>
      </c>
      <c r="K10">
        <f t="shared" si="0"/>
        <v>754702.20000000007</v>
      </c>
      <c r="L10" s="2">
        <f t="shared" si="1"/>
        <v>179511309</v>
      </c>
      <c r="M10" t="str" cm="1">
        <f t="array" ref="M10">_xlfn.IFS(E10&lt;1000, "$0 - $999", E10&lt;5000, "$1K - $4.9K", E10&lt;10000,"$5K - $9.9K", E10&lt;50000,"$10K-$49.9", E10&lt;100000,"$50K-$99.9K", E10&lt;200000, "$100K - above")</f>
        <v>$0 - $999</v>
      </c>
    </row>
    <row r="11" spans="1:13">
      <c r="A11" s="9" t="s">
        <v>107</v>
      </c>
      <c r="B11" s="5" t="s">
        <v>108</v>
      </c>
      <c r="C11" s="5" t="s">
        <v>18</v>
      </c>
      <c r="D11" s="5">
        <v>199</v>
      </c>
      <c r="E11" s="5">
        <v>299</v>
      </c>
      <c r="F11" s="7">
        <v>0.33</v>
      </c>
      <c r="G11" t="s">
        <v>32</v>
      </c>
      <c r="H11" t="s">
        <v>33</v>
      </c>
      <c r="I11" s="5">
        <v>4</v>
      </c>
      <c r="J11" s="11">
        <v>43994</v>
      </c>
      <c r="K11">
        <f t="shared" si="0"/>
        <v>175976</v>
      </c>
      <c r="L11" s="2">
        <f t="shared" si="1"/>
        <v>13154206</v>
      </c>
      <c r="M11" t="str" cm="1">
        <f t="array" ref="M11">_xlfn.IFS(E11&lt;1000, "$0 - $999", E11&lt;5000, "$1K - $4.9K", E11&lt;10000,"$5K - $9.9K", E11&lt;50000,"$10K-$49.9", E11&lt;100000,"$50K-$99.9K", E11&lt;200000, "$100K - above")</f>
        <v>$0 - $999</v>
      </c>
    </row>
    <row r="12" spans="1:13">
      <c r="A12" s="9" t="s">
        <v>112</v>
      </c>
      <c r="B12" s="5" t="s">
        <v>113</v>
      </c>
      <c r="C12" s="5" t="s">
        <v>18</v>
      </c>
      <c r="D12" s="5">
        <v>154</v>
      </c>
      <c r="E12" s="5">
        <v>339</v>
      </c>
      <c r="F12" s="7">
        <v>0.55000000000000004</v>
      </c>
      <c r="G12" t="s">
        <v>117</v>
      </c>
      <c r="H12" t="s">
        <v>118</v>
      </c>
      <c r="I12" s="5">
        <v>4.3</v>
      </c>
      <c r="J12" s="11">
        <v>13391</v>
      </c>
      <c r="K12">
        <f t="shared" si="0"/>
        <v>57581.299999999996</v>
      </c>
      <c r="L12" s="2">
        <f t="shared" si="1"/>
        <v>4539549</v>
      </c>
      <c r="M12" t="str" cm="1">
        <f t="array" ref="M12">_xlfn.IFS(E12&lt;1000, "$0 - $999", E12&lt;5000, "$1K - $4.9K", E12&lt;10000,"$5K - $9.9K", E12&lt;50000,"$10K-$49.9", E12&lt;100000,"$50K-$99.9K", E12&lt;200000, "$100K - above")</f>
        <v>$0 - $999</v>
      </c>
    </row>
    <row r="13" spans="1:13">
      <c r="A13" s="9" t="s">
        <v>122</v>
      </c>
      <c r="B13" s="5" t="s">
        <v>123</v>
      </c>
      <c r="C13" s="5" t="s">
        <v>18</v>
      </c>
      <c r="D13" s="5">
        <v>299</v>
      </c>
      <c r="E13" s="5">
        <v>799</v>
      </c>
      <c r="F13" s="7">
        <v>0.63</v>
      </c>
      <c r="G13" t="s">
        <v>52</v>
      </c>
      <c r="H13" t="s">
        <v>53</v>
      </c>
      <c r="I13" s="5">
        <v>4.2</v>
      </c>
      <c r="J13" s="11">
        <v>94363</v>
      </c>
      <c r="K13">
        <f t="shared" si="0"/>
        <v>396324.60000000003</v>
      </c>
      <c r="L13" s="2">
        <f t="shared" si="1"/>
        <v>75396037</v>
      </c>
      <c r="M13" t="str" cm="1">
        <f t="array" ref="M13">_xlfn.IFS(E13&lt;1000, "$0 - $999", E13&lt;5000, "$1K - $4.9K", E13&lt;10000,"$5K - $9.9K", E13&lt;50000,"$10K-$49.9", E13&lt;100000,"$50K-$99.9K", E13&lt;200000, "$100K - above")</f>
        <v>$0 - $999</v>
      </c>
    </row>
    <row r="14" spans="1:13">
      <c r="A14" s="9" t="s">
        <v>127</v>
      </c>
      <c r="B14" s="5" t="s">
        <v>128</v>
      </c>
      <c r="C14" s="5" t="s">
        <v>129</v>
      </c>
      <c r="D14" s="5">
        <v>219</v>
      </c>
      <c r="E14" s="5">
        <v>700</v>
      </c>
      <c r="F14" s="7">
        <v>0.69</v>
      </c>
      <c r="G14" t="s">
        <v>133</v>
      </c>
      <c r="H14" t="s">
        <v>134</v>
      </c>
      <c r="I14" s="5">
        <v>4.4000000000000004</v>
      </c>
      <c r="J14" s="11">
        <v>426973</v>
      </c>
      <c r="K14">
        <f t="shared" si="0"/>
        <v>1878681.2000000002</v>
      </c>
      <c r="L14" s="2">
        <f t="shared" si="1"/>
        <v>298881100</v>
      </c>
      <c r="M14" t="str" cm="1">
        <f t="array" ref="M14">_xlfn.IFS(E14&lt;1000, "$0 - $999", E14&lt;5000, "$1K - $4.9K", E14&lt;10000,"$5K - $9.9K", E14&lt;50000,"$10K-$49.9", E14&lt;100000,"$50K-$99.9K", E14&lt;200000, "$100K - above")</f>
        <v>$0 - $999</v>
      </c>
    </row>
    <row r="15" spans="1:13">
      <c r="A15" s="9" t="s">
        <v>138</v>
      </c>
      <c r="B15" s="5" t="s">
        <v>139</v>
      </c>
      <c r="C15" s="5" t="s">
        <v>18</v>
      </c>
      <c r="D15" s="5">
        <v>350</v>
      </c>
      <c r="E15" s="5">
        <v>899</v>
      </c>
      <c r="F15" s="7">
        <v>0.61</v>
      </c>
      <c r="G15" t="s">
        <v>143</v>
      </c>
      <c r="H15" t="s">
        <v>144</v>
      </c>
      <c r="I15" s="5">
        <v>4.2</v>
      </c>
      <c r="J15" s="11">
        <v>2262</v>
      </c>
      <c r="K15">
        <f t="shared" si="0"/>
        <v>9500.4</v>
      </c>
      <c r="L15" s="2">
        <f t="shared" si="1"/>
        <v>2033538</v>
      </c>
      <c r="M15" t="str" cm="1">
        <f t="array" ref="M15">_xlfn.IFS(E15&lt;1000, "$0 - $999", E15&lt;5000, "$1K - $4.9K", E15&lt;10000,"$5K - $9.9K", E15&lt;50000,"$10K-$49.9", E15&lt;100000,"$50K-$99.9K", E15&lt;200000, "$100K - above")</f>
        <v>$0 - $999</v>
      </c>
    </row>
    <row r="16" spans="1:13">
      <c r="A16" s="9" t="s">
        <v>148</v>
      </c>
      <c r="B16" s="5" t="s">
        <v>149</v>
      </c>
      <c r="C16" s="5" t="s">
        <v>18</v>
      </c>
      <c r="D16" s="5">
        <v>159</v>
      </c>
      <c r="E16" s="5">
        <v>399</v>
      </c>
      <c r="F16" s="7">
        <v>0.6</v>
      </c>
      <c r="G16" t="s">
        <v>152</v>
      </c>
      <c r="H16" t="s">
        <v>153</v>
      </c>
      <c r="I16" s="5">
        <v>4.0999999999999996</v>
      </c>
      <c r="J16" s="11">
        <v>4768</v>
      </c>
      <c r="K16">
        <f t="shared" si="0"/>
        <v>19548.8</v>
      </c>
      <c r="L16" s="2">
        <f t="shared" si="1"/>
        <v>1902432</v>
      </c>
      <c r="M16" t="str" cm="1">
        <f t="array" ref="M16">_xlfn.IFS(E16&lt;1000, "$0 - $999", E16&lt;5000, "$1K - $4.9K", E16&lt;10000,"$5K - $9.9K", E16&lt;50000,"$10K-$49.9", E16&lt;100000,"$50K-$99.9K", E16&lt;200000, "$100K - above")</f>
        <v>$0 - $999</v>
      </c>
    </row>
    <row r="17" spans="1:13">
      <c r="A17" s="9" t="s">
        <v>157</v>
      </c>
      <c r="B17" s="5" t="s">
        <v>158</v>
      </c>
      <c r="C17" s="5" t="s">
        <v>18</v>
      </c>
      <c r="D17" s="5">
        <v>349</v>
      </c>
      <c r="E17" s="5">
        <v>399</v>
      </c>
      <c r="F17" s="7">
        <v>0.13</v>
      </c>
      <c r="G17" t="s">
        <v>162</v>
      </c>
      <c r="H17" t="s">
        <v>163</v>
      </c>
      <c r="I17" s="5">
        <v>4.4000000000000004</v>
      </c>
      <c r="J17" s="11">
        <v>18757</v>
      </c>
      <c r="K17">
        <f t="shared" si="0"/>
        <v>82530.8</v>
      </c>
      <c r="L17" s="2">
        <f t="shared" si="1"/>
        <v>7484043</v>
      </c>
      <c r="M17" t="str" cm="1">
        <f t="array" ref="M17">_xlfn.IFS(E17&lt;1000, "$0 - $999", E17&lt;5000, "$1K - $4.9K", E17&lt;10000,"$5K - $9.9K", E17&lt;50000,"$10K-$49.9", E17&lt;100000,"$50K-$99.9K", E17&lt;200000, "$100K - above")</f>
        <v>$0 - $999</v>
      </c>
    </row>
    <row r="18" spans="1:13">
      <c r="A18" s="9" t="s">
        <v>167</v>
      </c>
      <c r="B18" s="5" t="s">
        <v>168</v>
      </c>
      <c r="C18" s="5" t="s">
        <v>169</v>
      </c>
      <c r="D18" s="6">
        <v>13999</v>
      </c>
      <c r="E18" s="6">
        <v>24999</v>
      </c>
      <c r="F18" s="7">
        <v>0.44</v>
      </c>
      <c r="G18" t="s">
        <v>173</v>
      </c>
      <c r="H18" t="s">
        <v>174</v>
      </c>
      <c r="I18" s="5">
        <v>4.2</v>
      </c>
      <c r="J18" s="11">
        <v>32840</v>
      </c>
      <c r="K18">
        <f t="shared" si="0"/>
        <v>137928</v>
      </c>
      <c r="L18" s="2">
        <f t="shared" si="1"/>
        <v>820967160</v>
      </c>
      <c r="M18" t="str" cm="1">
        <f t="array" ref="M18">_xlfn.IFS(E18&lt;1000, "$0 - $999", E18&lt;5000, "$1K - $4.9K", E18&lt;10000,"$5K - $9.9K", E18&lt;50000,"$10K-$49.9", E18&lt;100000,"$50K-$99.9K", E18&lt;200000, "$100K - above")</f>
        <v>$10K-$49.9</v>
      </c>
    </row>
    <row r="19" spans="1:13">
      <c r="A19" s="9" t="s">
        <v>178</v>
      </c>
      <c r="B19" s="5" t="s">
        <v>179</v>
      </c>
      <c r="C19" s="5" t="s">
        <v>18</v>
      </c>
      <c r="D19" s="5">
        <v>249</v>
      </c>
      <c r="E19" s="5">
        <v>399</v>
      </c>
      <c r="F19" s="7">
        <v>0.38</v>
      </c>
      <c r="G19" t="s">
        <v>32</v>
      </c>
      <c r="H19" t="s">
        <v>33</v>
      </c>
      <c r="I19" s="5">
        <v>4</v>
      </c>
      <c r="J19" s="11">
        <v>43994</v>
      </c>
      <c r="K19">
        <f t="shared" si="0"/>
        <v>175976</v>
      </c>
      <c r="L19" s="2">
        <f t="shared" si="1"/>
        <v>17553606</v>
      </c>
      <c r="M19" t="str" cm="1">
        <f t="array" ref="M19">_xlfn.IFS(E19&lt;1000, "$0 - $999", E19&lt;5000, "$1K - $4.9K", E19&lt;10000,"$5K - $9.9K", E19&lt;50000,"$10K-$49.9", E19&lt;100000,"$50K-$99.9K", E19&lt;200000, "$100K - above")</f>
        <v>$0 - $999</v>
      </c>
    </row>
    <row r="20" spans="1:13">
      <c r="A20" s="9" t="s">
        <v>183</v>
      </c>
      <c r="B20" s="5" t="s">
        <v>184</v>
      </c>
      <c r="C20" s="5" t="s">
        <v>18</v>
      </c>
      <c r="D20" s="5">
        <v>199</v>
      </c>
      <c r="E20" s="5">
        <v>499</v>
      </c>
      <c r="F20" s="7">
        <v>0.6</v>
      </c>
      <c r="G20" t="s">
        <v>188</v>
      </c>
      <c r="H20" t="s">
        <v>189</v>
      </c>
      <c r="I20" s="5">
        <v>4.0999999999999996</v>
      </c>
      <c r="J20" s="11">
        <v>13045</v>
      </c>
      <c r="K20">
        <f t="shared" si="0"/>
        <v>53484.499999999993</v>
      </c>
      <c r="L20" s="2">
        <f t="shared" si="1"/>
        <v>6509455</v>
      </c>
      <c r="M20" t="str" cm="1">
        <f t="array" ref="M20">_xlfn.IFS(E20&lt;1000, "$0 - $999", E20&lt;5000, "$1K - $4.9K", E20&lt;10000,"$5K - $9.9K", E20&lt;50000,"$10K-$49.9", E20&lt;100000,"$50K-$99.9K", E20&lt;200000, "$100K - above")</f>
        <v>$0 - $999</v>
      </c>
    </row>
    <row r="21" spans="1:13">
      <c r="A21" s="9" t="s">
        <v>193</v>
      </c>
      <c r="B21" s="5" t="s">
        <v>194</v>
      </c>
      <c r="C21" s="5" t="s">
        <v>169</v>
      </c>
      <c r="D21" s="6">
        <v>13490</v>
      </c>
      <c r="E21" s="6">
        <v>21990</v>
      </c>
      <c r="F21" s="7">
        <v>0.39</v>
      </c>
      <c r="G21" t="s">
        <v>198</v>
      </c>
      <c r="H21" t="s">
        <v>199</v>
      </c>
      <c r="I21" s="5">
        <v>4.3</v>
      </c>
      <c r="J21" s="11">
        <v>11976</v>
      </c>
      <c r="K21">
        <f t="shared" si="0"/>
        <v>51496.799999999996</v>
      </c>
      <c r="L21" s="2">
        <f t="shared" si="1"/>
        <v>263352240</v>
      </c>
      <c r="M21" t="str" cm="1">
        <f t="array" ref="M21">_xlfn.IFS(E21&lt;1000, "$0 - $999", E21&lt;5000, "$1K - $4.9K", E21&lt;10000,"$5K - $9.9K", E21&lt;50000,"$10K-$49.9", E21&lt;100000,"$50K-$99.9K", E21&lt;200000, "$100K - above")</f>
        <v>$10K-$49.9</v>
      </c>
    </row>
    <row r="22" spans="1:13">
      <c r="A22" s="9" t="s">
        <v>203</v>
      </c>
      <c r="B22" s="5" t="s">
        <v>204</v>
      </c>
      <c r="C22" s="5" t="s">
        <v>18</v>
      </c>
      <c r="D22" s="5">
        <v>970</v>
      </c>
      <c r="E22" s="6">
        <v>1799</v>
      </c>
      <c r="F22" s="7">
        <v>0.46</v>
      </c>
      <c r="G22" t="s">
        <v>208</v>
      </c>
      <c r="H22" t="s">
        <v>209</v>
      </c>
      <c r="I22" s="5">
        <v>4.5</v>
      </c>
      <c r="J22" s="10">
        <v>815</v>
      </c>
      <c r="K22">
        <f t="shared" si="0"/>
        <v>3667.5</v>
      </c>
      <c r="L22" s="2">
        <f t="shared" si="1"/>
        <v>1466185</v>
      </c>
      <c r="M22" t="str" cm="1">
        <f t="array" ref="M22">_xlfn.IFS(E22&lt;1000, "$0 - $999", E22&lt;5000, "$1K - $4.9K", E22&lt;10000,"$5K - $9.9K", E22&lt;50000,"$10K-$49.9", E22&lt;100000,"$50K-$99.9K", E22&lt;200000, "$100K - above")</f>
        <v>$1K - $4.9K</v>
      </c>
    </row>
    <row r="23" spans="1:13">
      <c r="A23" s="9" t="s">
        <v>213</v>
      </c>
      <c r="B23" s="5" t="s">
        <v>214</v>
      </c>
      <c r="C23" s="5" t="s">
        <v>129</v>
      </c>
      <c r="D23" s="5">
        <v>279</v>
      </c>
      <c r="E23" s="5">
        <v>499</v>
      </c>
      <c r="F23" s="7">
        <v>0.44</v>
      </c>
      <c r="G23" t="s">
        <v>218</v>
      </c>
      <c r="H23" t="s">
        <v>219</v>
      </c>
      <c r="I23" s="5">
        <v>3.7</v>
      </c>
      <c r="J23" s="11">
        <v>10962</v>
      </c>
      <c r="K23">
        <f t="shared" si="0"/>
        <v>40559.4</v>
      </c>
      <c r="L23" s="2">
        <f t="shared" si="1"/>
        <v>5470038</v>
      </c>
      <c r="M23" t="str" cm="1">
        <f t="array" ref="M23">_xlfn.IFS(E23&lt;1000, "$0 - $999", E23&lt;5000, "$1K - $4.9K", E23&lt;10000,"$5K - $9.9K", E23&lt;50000,"$10K-$49.9", E23&lt;100000,"$50K-$99.9K", E23&lt;200000, "$100K - above")</f>
        <v>$0 - $999</v>
      </c>
    </row>
    <row r="24" spans="1:13">
      <c r="A24" s="9" t="s">
        <v>223</v>
      </c>
      <c r="B24" s="5" t="s">
        <v>224</v>
      </c>
      <c r="C24" s="5" t="s">
        <v>169</v>
      </c>
      <c r="D24" s="6">
        <v>13490</v>
      </c>
      <c r="E24" s="6">
        <v>22900</v>
      </c>
      <c r="F24" s="7">
        <v>0.41</v>
      </c>
      <c r="G24" t="s">
        <v>228</v>
      </c>
      <c r="H24" t="s">
        <v>229</v>
      </c>
      <c r="I24" s="5">
        <v>4.3</v>
      </c>
      <c r="J24" s="11">
        <v>16299</v>
      </c>
      <c r="K24">
        <f t="shared" si="0"/>
        <v>70085.7</v>
      </c>
      <c r="L24" s="2">
        <f t="shared" si="1"/>
        <v>373247100</v>
      </c>
      <c r="M24" t="str" cm="1">
        <f t="array" ref="M24">_xlfn.IFS(E24&lt;1000, "$0 - $999", E24&lt;5000, "$1K - $4.9K", E24&lt;10000,"$5K - $9.9K", E24&lt;50000,"$10K-$49.9", E24&lt;100000,"$50K-$99.9K", E24&lt;200000, "$100K - above")</f>
        <v>$10K-$49.9</v>
      </c>
    </row>
    <row r="25" spans="1:13">
      <c r="A25" s="9" t="s">
        <v>233</v>
      </c>
      <c r="B25" s="5" t="s">
        <v>234</v>
      </c>
      <c r="C25" s="5" t="s">
        <v>18</v>
      </c>
      <c r="D25" s="5">
        <v>59</v>
      </c>
      <c r="E25" s="5">
        <v>199</v>
      </c>
      <c r="F25" s="7">
        <v>0.7</v>
      </c>
      <c r="G25" t="s">
        <v>238</v>
      </c>
      <c r="H25" t="s">
        <v>239</v>
      </c>
      <c r="I25" s="5">
        <v>4</v>
      </c>
      <c r="J25" s="11">
        <v>9378</v>
      </c>
      <c r="K25">
        <f t="shared" si="0"/>
        <v>37512</v>
      </c>
      <c r="L25" s="2">
        <f t="shared" si="1"/>
        <v>1866222</v>
      </c>
      <c r="M25" t="str" cm="1">
        <f t="array" ref="M25">_xlfn.IFS(E25&lt;1000, "$0 - $999", E25&lt;5000, "$1K - $4.9K", E25&lt;10000,"$5K - $9.9K", E25&lt;50000,"$10K-$49.9", E25&lt;100000,"$50K-$99.9K", E25&lt;200000, "$100K - above")</f>
        <v>$0 - $999</v>
      </c>
    </row>
    <row r="26" spans="1:13">
      <c r="A26" s="9" t="s">
        <v>243</v>
      </c>
      <c r="B26" s="5" t="s">
        <v>244</v>
      </c>
      <c r="C26" s="5" t="s">
        <v>169</v>
      </c>
      <c r="D26" s="6">
        <v>11499</v>
      </c>
      <c r="E26" s="6">
        <v>19990</v>
      </c>
      <c r="F26" s="7">
        <v>0.42</v>
      </c>
      <c r="G26" t="s">
        <v>248</v>
      </c>
      <c r="H26" t="s">
        <v>249</v>
      </c>
      <c r="I26" s="5">
        <v>4.3</v>
      </c>
      <c r="J26" s="11">
        <v>4703</v>
      </c>
      <c r="K26">
        <f t="shared" si="0"/>
        <v>20222.899999999998</v>
      </c>
      <c r="L26" s="2">
        <f t="shared" si="1"/>
        <v>94012970</v>
      </c>
      <c r="M26" t="str" cm="1">
        <f t="array" ref="M26">_xlfn.IFS(E26&lt;1000, "$0 - $999", E26&lt;5000, "$1K - $4.9K", E26&lt;10000,"$5K - $9.9K", E26&lt;50000,"$10K-$49.9", E26&lt;100000,"$50K-$99.9K", E26&lt;200000, "$100K - above")</f>
        <v>$10K-$49.9</v>
      </c>
    </row>
    <row r="27" spans="1:13">
      <c r="A27" s="9" t="s">
        <v>252</v>
      </c>
      <c r="B27" s="5" t="s">
        <v>253</v>
      </c>
      <c r="C27" s="5" t="s">
        <v>129</v>
      </c>
      <c r="D27" s="5">
        <v>199</v>
      </c>
      <c r="E27" s="5">
        <v>699</v>
      </c>
      <c r="F27" s="7">
        <v>0.72</v>
      </c>
      <c r="G27" t="s">
        <v>257</v>
      </c>
      <c r="H27" t="s">
        <v>258</v>
      </c>
      <c r="I27" s="5">
        <v>4.2</v>
      </c>
      <c r="J27" s="11">
        <v>12153</v>
      </c>
      <c r="K27">
        <f t="shared" si="0"/>
        <v>51042.6</v>
      </c>
      <c r="L27" s="2">
        <f t="shared" si="1"/>
        <v>8494947</v>
      </c>
      <c r="M27" t="str" cm="1">
        <f t="array" ref="M27">_xlfn.IFS(E27&lt;1000, "$0 - $999", E27&lt;5000, "$1K - $4.9K", E27&lt;10000,"$5K - $9.9K", E27&lt;50000,"$10K-$49.9", E27&lt;100000,"$50K-$99.9K", E27&lt;200000, "$100K - above")</f>
        <v>$0 - $999</v>
      </c>
    </row>
    <row r="28" spans="1:13">
      <c r="A28" s="9" t="s">
        <v>262</v>
      </c>
      <c r="B28" s="5" t="s">
        <v>263</v>
      </c>
      <c r="C28" s="5" t="s">
        <v>169</v>
      </c>
      <c r="D28" s="6">
        <v>14999</v>
      </c>
      <c r="E28" s="6">
        <v>19999</v>
      </c>
      <c r="F28" s="7">
        <v>0.25</v>
      </c>
      <c r="G28" t="s">
        <v>267</v>
      </c>
      <c r="H28" t="s">
        <v>268</v>
      </c>
      <c r="I28" s="5">
        <v>4.2</v>
      </c>
      <c r="J28" s="11">
        <v>34899</v>
      </c>
      <c r="K28">
        <f t="shared" si="0"/>
        <v>146575.80000000002</v>
      </c>
      <c r="L28" s="2">
        <f t="shared" si="1"/>
        <v>697945101</v>
      </c>
      <c r="M28" t="str" cm="1">
        <f t="array" ref="M28">_xlfn.IFS(E28&lt;1000, "$0 - $999", E28&lt;5000, "$1K - $4.9K", E28&lt;10000,"$5K - $9.9K", E28&lt;50000,"$10K-$49.9", E28&lt;100000,"$50K-$99.9K", E28&lt;200000, "$100K - above")</f>
        <v>$10K-$49.9</v>
      </c>
    </row>
    <row r="29" spans="1:13">
      <c r="A29" s="9" t="s">
        <v>272</v>
      </c>
      <c r="B29" s="5" t="s">
        <v>273</v>
      </c>
      <c r="C29" s="5" t="s">
        <v>18</v>
      </c>
      <c r="D29" s="5">
        <v>299</v>
      </c>
      <c r="E29" s="5">
        <v>399</v>
      </c>
      <c r="F29" s="7">
        <v>0.25</v>
      </c>
      <c r="G29" t="s">
        <v>277</v>
      </c>
      <c r="H29" t="s">
        <v>278</v>
      </c>
      <c r="I29" s="5">
        <v>4</v>
      </c>
      <c r="J29" s="11">
        <v>2766</v>
      </c>
      <c r="K29">
        <f t="shared" si="0"/>
        <v>11064</v>
      </c>
      <c r="L29" s="2">
        <f t="shared" si="1"/>
        <v>1103634</v>
      </c>
      <c r="M29" t="str" cm="1">
        <f t="array" ref="M29">_xlfn.IFS(E29&lt;1000, "$0 - $999", E29&lt;5000, "$1K - $4.9K", E29&lt;10000,"$5K - $9.9K", E29&lt;50000,"$10K-$49.9", E29&lt;100000,"$50K-$99.9K", E29&lt;200000, "$100K - above")</f>
        <v>$0 - $999</v>
      </c>
    </row>
    <row r="30" spans="1:13">
      <c r="A30" s="9" t="s">
        <v>282</v>
      </c>
      <c r="B30" s="5" t="s">
        <v>283</v>
      </c>
      <c r="C30" s="5" t="s">
        <v>18</v>
      </c>
      <c r="D30" s="5">
        <v>970</v>
      </c>
      <c r="E30" s="6">
        <v>1999</v>
      </c>
      <c r="F30" s="7">
        <v>0.51</v>
      </c>
      <c r="G30" t="s">
        <v>287</v>
      </c>
      <c r="H30" t="s">
        <v>288</v>
      </c>
      <c r="I30" s="5">
        <v>4.4000000000000004</v>
      </c>
      <c r="J30" s="10">
        <v>184</v>
      </c>
      <c r="K30">
        <f t="shared" si="0"/>
        <v>809.6</v>
      </c>
      <c r="L30" s="2">
        <f t="shared" si="1"/>
        <v>367816</v>
      </c>
      <c r="M30" t="str" cm="1">
        <f t="array" ref="M30">_xlfn.IFS(E30&lt;1000, "$0 - $999", E30&lt;5000, "$1K - $4.9K", E30&lt;10000,"$5K - $9.9K", E30&lt;50000,"$10K-$49.9", E30&lt;100000,"$50K-$99.9K", E30&lt;200000, "$100K - above")</f>
        <v>$1K - $4.9K</v>
      </c>
    </row>
    <row r="31" spans="1:13">
      <c r="A31" s="9" t="s">
        <v>292</v>
      </c>
      <c r="B31" s="5" t="s">
        <v>293</v>
      </c>
      <c r="C31" s="5" t="s">
        <v>18</v>
      </c>
      <c r="D31" s="5">
        <v>299</v>
      </c>
      <c r="E31" s="5">
        <v>999</v>
      </c>
      <c r="F31" s="7">
        <v>0.7</v>
      </c>
      <c r="G31" t="s">
        <v>297</v>
      </c>
      <c r="H31" t="s">
        <v>298</v>
      </c>
      <c r="I31" s="5">
        <v>4.3</v>
      </c>
      <c r="J31" s="11">
        <v>20850</v>
      </c>
      <c r="K31">
        <f t="shared" si="0"/>
        <v>89655</v>
      </c>
      <c r="L31" s="2">
        <f t="shared" si="1"/>
        <v>20829150</v>
      </c>
      <c r="M31" t="str" cm="1">
        <f t="array" ref="M31">_xlfn.IFS(E31&lt;1000, "$0 - $999", E31&lt;5000, "$1K - $4.9K", E31&lt;10000,"$5K - $9.9K", E31&lt;50000,"$10K-$49.9", E31&lt;100000,"$50K-$99.9K", E31&lt;200000, "$100K - above")</f>
        <v>$0 - $999</v>
      </c>
    </row>
    <row r="32" spans="1:13">
      <c r="A32" s="9" t="s">
        <v>302</v>
      </c>
      <c r="B32" s="5" t="s">
        <v>303</v>
      </c>
      <c r="C32" s="5" t="s">
        <v>18</v>
      </c>
      <c r="D32" s="5">
        <v>199</v>
      </c>
      <c r="E32" s="5">
        <v>750</v>
      </c>
      <c r="F32" s="7">
        <v>0.73</v>
      </c>
      <c r="G32" t="s">
        <v>307</v>
      </c>
      <c r="H32" t="s">
        <v>308</v>
      </c>
      <c r="I32" s="5">
        <v>4.5</v>
      </c>
      <c r="J32" s="11">
        <v>74976</v>
      </c>
      <c r="K32">
        <f t="shared" si="0"/>
        <v>337392</v>
      </c>
      <c r="L32" s="2">
        <f t="shared" si="1"/>
        <v>56232000</v>
      </c>
      <c r="M32" t="str" cm="1">
        <f t="array" ref="M32">_xlfn.IFS(E32&lt;1000, "$0 - $999", E32&lt;5000, "$1K - $4.9K", E32&lt;10000,"$5K - $9.9K", E32&lt;50000,"$10K-$49.9", E32&lt;100000,"$50K-$99.9K", E32&lt;200000, "$100K - above")</f>
        <v>$0 - $999</v>
      </c>
    </row>
    <row r="33" spans="1:13">
      <c r="A33" s="9" t="s">
        <v>312</v>
      </c>
      <c r="B33" s="5" t="s">
        <v>313</v>
      </c>
      <c r="C33" s="5" t="s">
        <v>18</v>
      </c>
      <c r="D33" s="5">
        <v>179</v>
      </c>
      <c r="E33" s="5">
        <v>499</v>
      </c>
      <c r="F33" s="7">
        <v>0.64</v>
      </c>
      <c r="G33" t="s">
        <v>317</v>
      </c>
      <c r="H33" t="s">
        <v>13025</v>
      </c>
      <c r="I33" s="5">
        <v>4</v>
      </c>
      <c r="J33" s="11">
        <v>1934</v>
      </c>
      <c r="K33">
        <f t="shared" si="0"/>
        <v>7736</v>
      </c>
      <c r="L33" s="2">
        <f t="shared" si="1"/>
        <v>965066</v>
      </c>
      <c r="M33" t="str" cm="1">
        <f t="array" ref="M33">_xlfn.IFS(E33&lt;1000, "$0 - $999", E33&lt;5000, "$1K - $4.9K", E33&lt;10000,"$5K - $9.9K", E33&lt;50000,"$10K-$49.9", E33&lt;100000,"$50K-$99.9K", E33&lt;200000, "$100K - above")</f>
        <v>$0 - $999</v>
      </c>
    </row>
    <row r="34" spans="1:13">
      <c r="A34" s="9" t="s">
        <v>320</v>
      </c>
      <c r="B34" s="5" t="s">
        <v>321</v>
      </c>
      <c r="C34" s="5" t="s">
        <v>18</v>
      </c>
      <c r="D34" s="5">
        <v>389</v>
      </c>
      <c r="E34" s="6">
        <v>1099</v>
      </c>
      <c r="F34" s="7">
        <v>0.65</v>
      </c>
      <c r="G34" t="s">
        <v>325</v>
      </c>
      <c r="H34" t="s">
        <v>326</v>
      </c>
      <c r="I34" s="5">
        <v>4.3</v>
      </c>
      <c r="J34" s="10">
        <v>974</v>
      </c>
      <c r="K34">
        <f t="shared" si="0"/>
        <v>4188.2</v>
      </c>
      <c r="L34" s="2">
        <f t="shared" si="1"/>
        <v>1070426</v>
      </c>
      <c r="M34" t="str" cm="1">
        <f t="array" ref="M34">_xlfn.IFS(E34&lt;1000, "$0 - $999", E34&lt;5000, "$1K - $4.9K", E34&lt;10000,"$5K - $9.9K", E34&lt;50000,"$10K-$49.9", E34&lt;100000,"$50K-$99.9K", E34&lt;200000, "$100K - above")</f>
        <v>$1K - $4.9K</v>
      </c>
    </row>
    <row r="35" spans="1:13">
      <c r="A35" s="9" t="s">
        <v>330</v>
      </c>
      <c r="B35" s="5" t="s">
        <v>331</v>
      </c>
      <c r="C35" s="5" t="s">
        <v>18</v>
      </c>
      <c r="D35" s="5">
        <v>599</v>
      </c>
      <c r="E35" s="5">
        <v>599</v>
      </c>
      <c r="F35" s="7">
        <v>0</v>
      </c>
      <c r="G35" t="s">
        <v>335</v>
      </c>
      <c r="H35" t="s">
        <v>336</v>
      </c>
      <c r="I35" s="5">
        <v>4.3</v>
      </c>
      <c r="J35" s="10">
        <v>355</v>
      </c>
      <c r="K35">
        <f t="shared" si="0"/>
        <v>1526.5</v>
      </c>
      <c r="L35" s="2">
        <f t="shared" si="1"/>
        <v>212645</v>
      </c>
      <c r="M35" t="str" cm="1">
        <f t="array" ref="M35">_xlfn.IFS(E35&lt;1000, "$0 - $999", E35&lt;5000, "$1K - $4.9K", E35&lt;10000,"$5K - $9.9K", E35&lt;50000,"$10K-$49.9", E35&lt;100000,"$50K-$99.9K", E35&lt;200000, "$100K - above")</f>
        <v>$0 - $999</v>
      </c>
    </row>
    <row r="36" spans="1:13">
      <c r="A36" s="9" t="s">
        <v>340</v>
      </c>
      <c r="B36" s="5" t="s">
        <v>341</v>
      </c>
      <c r="C36" s="5" t="s">
        <v>18</v>
      </c>
      <c r="D36" s="5">
        <v>199</v>
      </c>
      <c r="E36" s="5">
        <v>999</v>
      </c>
      <c r="F36" s="7">
        <v>0.8</v>
      </c>
      <c r="G36" t="s">
        <v>345</v>
      </c>
      <c r="H36" t="s">
        <v>346</v>
      </c>
      <c r="I36" s="5">
        <v>3.9</v>
      </c>
      <c r="J36" s="11">
        <v>1075</v>
      </c>
      <c r="K36">
        <f t="shared" si="0"/>
        <v>4192.5</v>
      </c>
      <c r="L36" s="2">
        <f t="shared" si="1"/>
        <v>1073925</v>
      </c>
      <c r="M36" t="str" cm="1">
        <f t="array" ref="M36">_xlfn.IFS(E36&lt;1000, "$0 - $999", E36&lt;5000, "$1K - $4.9K", E36&lt;10000,"$5K - $9.9K", E36&lt;50000,"$10K-$49.9", E36&lt;100000,"$50K-$99.9K", E36&lt;200000, "$100K - above")</f>
        <v>$0 - $999</v>
      </c>
    </row>
    <row r="37" spans="1:13">
      <c r="A37" s="9" t="s">
        <v>350</v>
      </c>
      <c r="B37" s="5" t="s">
        <v>351</v>
      </c>
      <c r="C37" s="5" t="s">
        <v>18</v>
      </c>
      <c r="D37" s="5">
        <v>99</v>
      </c>
      <c r="E37" s="5">
        <v>666.66</v>
      </c>
      <c r="F37" s="7">
        <v>0.85</v>
      </c>
      <c r="G37" t="s">
        <v>71</v>
      </c>
      <c r="H37" t="s">
        <v>72</v>
      </c>
      <c r="I37" s="5">
        <v>3.9</v>
      </c>
      <c r="J37" s="11">
        <v>24871</v>
      </c>
      <c r="K37">
        <f t="shared" si="0"/>
        <v>96996.9</v>
      </c>
      <c r="L37" s="2">
        <f t="shared" si="1"/>
        <v>16580500.859999999</v>
      </c>
      <c r="M37" t="str" cm="1">
        <f t="array" ref="M37">_xlfn.IFS(E37&lt;1000, "$0 - $999", E37&lt;5000, "$1K - $4.9K", E37&lt;10000,"$5K - $9.9K", E37&lt;50000,"$10K-$49.9", E37&lt;100000,"$50K-$99.9K", E37&lt;200000, "$100K - above")</f>
        <v>$0 - $999</v>
      </c>
    </row>
    <row r="38" spans="1:13">
      <c r="A38" s="9" t="s">
        <v>356</v>
      </c>
      <c r="B38" s="5" t="s">
        <v>357</v>
      </c>
      <c r="C38" s="5" t="s">
        <v>18</v>
      </c>
      <c r="D38" s="5">
        <v>899</v>
      </c>
      <c r="E38" s="6">
        <v>1900</v>
      </c>
      <c r="F38" s="7">
        <v>0.53</v>
      </c>
      <c r="G38" t="s">
        <v>361</v>
      </c>
      <c r="H38" t="s">
        <v>362</v>
      </c>
      <c r="I38" s="5">
        <v>4.4000000000000004</v>
      </c>
      <c r="J38" s="11">
        <v>13552</v>
      </c>
      <c r="K38">
        <f t="shared" si="0"/>
        <v>59628.800000000003</v>
      </c>
      <c r="L38" s="2">
        <f t="shared" si="1"/>
        <v>25748800</v>
      </c>
      <c r="M38" t="str" cm="1">
        <f t="array" ref="M38">_xlfn.IFS(E38&lt;1000, "$0 - $999", E38&lt;5000, "$1K - $4.9K", E38&lt;10000,"$5K - $9.9K", E38&lt;50000,"$10K-$49.9", E38&lt;100000,"$50K-$99.9K", E38&lt;200000, "$100K - above")</f>
        <v>$1K - $4.9K</v>
      </c>
    </row>
    <row r="39" spans="1:13">
      <c r="A39" s="9" t="s">
        <v>366</v>
      </c>
      <c r="B39" s="5" t="s">
        <v>367</v>
      </c>
      <c r="C39" s="5" t="s">
        <v>18</v>
      </c>
      <c r="D39" s="5">
        <v>199</v>
      </c>
      <c r="E39" s="5">
        <v>999</v>
      </c>
      <c r="F39" s="7">
        <v>0.8</v>
      </c>
      <c r="G39" t="s">
        <v>371</v>
      </c>
      <c r="H39" t="s">
        <v>372</v>
      </c>
      <c r="I39" s="5">
        <v>4</v>
      </c>
      <c r="J39" s="10">
        <v>576</v>
      </c>
      <c r="K39">
        <f t="shared" si="0"/>
        <v>2304</v>
      </c>
      <c r="L39" s="2">
        <f t="shared" si="1"/>
        <v>575424</v>
      </c>
      <c r="M39" t="str" cm="1">
        <f t="array" ref="M39">_xlfn.IFS(E39&lt;1000, "$0 - $999", E39&lt;5000, "$1K - $4.9K", E39&lt;10000,"$5K - $9.9K", E39&lt;50000,"$10K-$49.9", E39&lt;100000,"$50K-$99.9K", E39&lt;200000, "$100K - above")</f>
        <v>$0 - $999</v>
      </c>
    </row>
    <row r="40" spans="1:13">
      <c r="A40" s="9" t="s">
        <v>376</v>
      </c>
      <c r="B40" s="5" t="s">
        <v>377</v>
      </c>
      <c r="C40" s="5" t="s">
        <v>169</v>
      </c>
      <c r="D40" s="6">
        <v>32999</v>
      </c>
      <c r="E40" s="6">
        <v>45999</v>
      </c>
      <c r="F40" s="7">
        <v>0.28000000000000003</v>
      </c>
      <c r="G40" t="s">
        <v>381</v>
      </c>
      <c r="H40" t="s">
        <v>382</v>
      </c>
      <c r="I40" s="5">
        <v>4.2</v>
      </c>
      <c r="J40" s="11">
        <v>7298</v>
      </c>
      <c r="K40">
        <f t="shared" si="0"/>
        <v>30651.600000000002</v>
      </c>
      <c r="L40" s="2">
        <f t="shared" si="1"/>
        <v>335700702</v>
      </c>
      <c r="M40" t="str" cm="1">
        <f t="array" ref="M40">_xlfn.IFS(E40&lt;1000, "$0 - $999", E40&lt;5000, "$1K - $4.9K", E40&lt;10000,"$5K - $9.9K", E40&lt;50000,"$10K-$49.9", E40&lt;100000,"$50K-$99.9K", E40&lt;200000, "$100K - above")</f>
        <v>$10K-$49.9</v>
      </c>
    </row>
    <row r="41" spans="1:13">
      <c r="A41" s="9" t="s">
        <v>386</v>
      </c>
      <c r="B41" s="5" t="s">
        <v>387</v>
      </c>
      <c r="C41" s="5" t="s">
        <v>18</v>
      </c>
      <c r="D41" s="5">
        <v>970</v>
      </c>
      <c r="E41" s="6">
        <v>1999</v>
      </c>
      <c r="F41" s="7">
        <v>0.51</v>
      </c>
      <c r="G41" t="s">
        <v>391</v>
      </c>
      <c r="H41" t="s">
        <v>392</v>
      </c>
      <c r="I41" s="5">
        <v>4.2</v>
      </c>
      <c r="J41" s="10">
        <v>462</v>
      </c>
      <c r="K41">
        <f t="shared" si="0"/>
        <v>1940.4</v>
      </c>
      <c r="L41" s="2">
        <f t="shared" si="1"/>
        <v>923538</v>
      </c>
      <c r="M41" t="str" cm="1">
        <f t="array" ref="M41">_xlfn.IFS(E41&lt;1000, "$0 - $999", E41&lt;5000, "$1K - $4.9K", E41&lt;10000,"$5K - $9.9K", E41&lt;50000,"$10K-$49.9", E41&lt;100000,"$50K-$99.9K", E41&lt;200000, "$100K - above")</f>
        <v>$1K - $4.9K</v>
      </c>
    </row>
    <row r="42" spans="1:13">
      <c r="A42" s="9" t="s">
        <v>396</v>
      </c>
      <c r="B42" s="5" t="s">
        <v>397</v>
      </c>
      <c r="C42" s="5" t="s">
        <v>18</v>
      </c>
      <c r="D42" s="5">
        <v>209</v>
      </c>
      <c r="E42" s="5">
        <v>695</v>
      </c>
      <c r="F42" s="7">
        <v>0.7</v>
      </c>
      <c r="G42" t="s">
        <v>401</v>
      </c>
      <c r="H42" t="s">
        <v>402</v>
      </c>
      <c r="I42" s="5">
        <v>4.5</v>
      </c>
      <c r="J42" s="11">
        <v>107687</v>
      </c>
      <c r="K42">
        <f t="shared" si="0"/>
        <v>484591.5</v>
      </c>
      <c r="L42" s="2">
        <f t="shared" si="1"/>
        <v>74842465</v>
      </c>
      <c r="M42" t="str" cm="1">
        <f t="array" ref="M42">_xlfn.IFS(E42&lt;1000, "$0 - $999", E42&lt;5000, "$1K - $4.9K", E42&lt;10000,"$5K - $9.9K", E42&lt;50000,"$10K-$49.9", E42&lt;100000,"$50K-$99.9K", E42&lt;200000, "$100K - above")</f>
        <v>$0 - $999</v>
      </c>
    </row>
    <row r="43" spans="1:13">
      <c r="A43" s="9" t="s">
        <v>406</v>
      </c>
      <c r="B43" s="5" t="s">
        <v>407</v>
      </c>
      <c r="C43" s="5" t="s">
        <v>169</v>
      </c>
      <c r="D43" s="6">
        <v>19999</v>
      </c>
      <c r="E43" s="6">
        <v>34999</v>
      </c>
      <c r="F43" s="7">
        <v>0.43</v>
      </c>
      <c r="G43" t="s">
        <v>411</v>
      </c>
      <c r="H43" t="s">
        <v>412</v>
      </c>
      <c r="I43" s="5">
        <v>4.3</v>
      </c>
      <c r="J43" s="11">
        <v>27151</v>
      </c>
      <c r="K43">
        <f t="shared" si="0"/>
        <v>116749.29999999999</v>
      </c>
      <c r="L43" s="2">
        <f t="shared" si="1"/>
        <v>950257849</v>
      </c>
      <c r="M43" t="str" cm="1">
        <f t="array" ref="M43">_xlfn.IFS(E43&lt;1000, "$0 - $999", E43&lt;5000, "$1K - $4.9K", E43&lt;10000,"$5K - $9.9K", E43&lt;50000,"$10K-$49.9", E43&lt;100000,"$50K-$99.9K", E43&lt;200000, "$100K - above")</f>
        <v>$10K-$49.9</v>
      </c>
    </row>
    <row r="44" spans="1:13">
      <c r="A44" s="9" t="s">
        <v>415</v>
      </c>
      <c r="B44" s="5" t="s">
        <v>416</v>
      </c>
      <c r="C44" s="5" t="s">
        <v>18</v>
      </c>
      <c r="D44" s="5">
        <v>399</v>
      </c>
      <c r="E44" s="6">
        <v>1099</v>
      </c>
      <c r="F44" s="7">
        <v>0.64</v>
      </c>
      <c r="G44" t="s">
        <v>22</v>
      </c>
      <c r="H44" t="s">
        <v>23</v>
      </c>
      <c r="I44" s="5">
        <v>4.2</v>
      </c>
      <c r="J44" s="11">
        <v>24269</v>
      </c>
      <c r="K44">
        <f t="shared" si="0"/>
        <v>101929.8</v>
      </c>
      <c r="L44" s="2">
        <f t="shared" si="1"/>
        <v>26671631</v>
      </c>
      <c r="M44" t="str" cm="1">
        <f t="array" ref="M44">_xlfn.IFS(E44&lt;1000, "$0 - $999", E44&lt;5000, "$1K - $4.9K", E44&lt;10000,"$5K - $9.9K", E44&lt;50000,"$10K-$49.9", E44&lt;100000,"$50K-$99.9K", E44&lt;200000, "$100K - above")</f>
        <v>$1K - $4.9K</v>
      </c>
    </row>
    <row r="45" spans="1:13">
      <c r="A45" s="9" t="s">
        <v>420</v>
      </c>
      <c r="B45" s="5" t="s">
        <v>421</v>
      </c>
      <c r="C45" s="5" t="s">
        <v>98</v>
      </c>
      <c r="D45" s="5">
        <v>999</v>
      </c>
      <c r="E45" s="6">
        <v>1599</v>
      </c>
      <c r="F45" s="7">
        <v>0.38</v>
      </c>
      <c r="G45" t="s">
        <v>425</v>
      </c>
      <c r="H45" t="s">
        <v>426</v>
      </c>
      <c r="I45" s="5">
        <v>4.3</v>
      </c>
      <c r="J45" s="11">
        <v>12093</v>
      </c>
      <c r="K45">
        <f t="shared" si="0"/>
        <v>51999.9</v>
      </c>
      <c r="L45" s="2">
        <f t="shared" si="1"/>
        <v>19336707</v>
      </c>
      <c r="M45" t="str" cm="1">
        <f t="array" ref="M45">_xlfn.IFS(E45&lt;1000, "$0 - $999", E45&lt;5000, "$1K - $4.9K", E45&lt;10000,"$5K - $9.9K", E45&lt;50000,"$10K-$49.9", E45&lt;100000,"$50K-$99.9K", E45&lt;200000, "$100K - above")</f>
        <v>$1K - $4.9K</v>
      </c>
    </row>
    <row r="46" spans="1:13">
      <c r="A46" s="9" t="s">
        <v>430</v>
      </c>
      <c r="B46" s="5" t="s">
        <v>431</v>
      </c>
      <c r="C46" s="5" t="s">
        <v>18</v>
      </c>
      <c r="D46" s="5">
        <v>59</v>
      </c>
      <c r="E46" s="5">
        <v>199</v>
      </c>
      <c r="F46" s="7">
        <v>0.7</v>
      </c>
      <c r="G46" t="s">
        <v>238</v>
      </c>
      <c r="H46" t="s">
        <v>239</v>
      </c>
      <c r="I46" s="5">
        <v>4</v>
      </c>
      <c r="J46" s="11">
        <v>9378</v>
      </c>
      <c r="K46">
        <f t="shared" si="0"/>
        <v>37512</v>
      </c>
      <c r="L46" s="2">
        <f t="shared" si="1"/>
        <v>1866222</v>
      </c>
      <c r="M46" t="str" cm="1">
        <f t="array" ref="M46">_xlfn.IFS(E46&lt;1000, "$0 - $999", E46&lt;5000, "$1K - $4.9K", E46&lt;10000,"$5K - $9.9K", E46&lt;50000,"$10K-$49.9", E46&lt;100000,"$50K-$99.9K", E46&lt;200000, "$100K - above")</f>
        <v>$0 - $999</v>
      </c>
    </row>
    <row r="47" spans="1:13">
      <c r="A47" s="9" t="s">
        <v>435</v>
      </c>
      <c r="B47" s="5" t="s">
        <v>436</v>
      </c>
      <c r="C47" s="5" t="s">
        <v>18</v>
      </c>
      <c r="D47" s="5">
        <v>333</v>
      </c>
      <c r="E47" s="5">
        <v>999</v>
      </c>
      <c r="F47" s="7">
        <v>0.67</v>
      </c>
      <c r="G47" t="s">
        <v>440</v>
      </c>
      <c r="H47" t="s">
        <v>441</v>
      </c>
      <c r="I47" s="5">
        <v>3.3</v>
      </c>
      <c r="J47" s="11">
        <v>9792</v>
      </c>
      <c r="K47">
        <f t="shared" si="0"/>
        <v>32313.599999999999</v>
      </c>
      <c r="L47" s="2">
        <f t="shared" si="1"/>
        <v>9782208</v>
      </c>
      <c r="M47" t="str" cm="1">
        <f t="array" ref="M47">_xlfn.IFS(E47&lt;1000, "$0 - $999", E47&lt;5000, "$1K - $4.9K", E47&lt;10000,"$5K - $9.9K", E47&lt;50000,"$10K-$49.9", E47&lt;100000,"$50K-$99.9K", E47&lt;200000, "$100K - above")</f>
        <v>$0 - $999</v>
      </c>
    </row>
    <row r="48" spans="1:13">
      <c r="A48" s="9" t="s">
        <v>445</v>
      </c>
      <c r="B48" s="5" t="s">
        <v>446</v>
      </c>
      <c r="C48" s="5" t="s">
        <v>98</v>
      </c>
      <c r="D48" s="5">
        <v>507</v>
      </c>
      <c r="E48" s="6">
        <v>1208</v>
      </c>
      <c r="F48" s="7">
        <v>0.57999999999999996</v>
      </c>
      <c r="G48" t="s">
        <v>450</v>
      </c>
      <c r="H48" t="s">
        <v>451</v>
      </c>
      <c r="I48" s="5">
        <v>4.0999999999999996</v>
      </c>
      <c r="J48" s="11">
        <v>8131</v>
      </c>
      <c r="K48">
        <f t="shared" si="0"/>
        <v>33337.1</v>
      </c>
      <c r="L48" s="2">
        <f t="shared" si="1"/>
        <v>9822248</v>
      </c>
      <c r="M48" t="str" cm="1">
        <f t="array" ref="M48">_xlfn.IFS(E48&lt;1000, "$0 - $999", E48&lt;5000, "$1K - $4.9K", E48&lt;10000,"$5K - $9.9K", E48&lt;50000,"$10K-$49.9", E48&lt;100000,"$50K-$99.9K", E48&lt;200000, "$100K - above")</f>
        <v>$1K - $4.9K</v>
      </c>
    </row>
    <row r="49" spans="1:13">
      <c r="A49" s="9" t="s">
        <v>455</v>
      </c>
      <c r="B49" s="5" t="s">
        <v>456</v>
      </c>
      <c r="C49" s="5" t="s">
        <v>129</v>
      </c>
      <c r="D49" s="5">
        <v>309</v>
      </c>
      <c r="E49" s="5">
        <v>475</v>
      </c>
      <c r="F49" s="7">
        <v>0.35</v>
      </c>
      <c r="G49" t="s">
        <v>133</v>
      </c>
      <c r="H49" t="s">
        <v>134</v>
      </c>
      <c r="I49" s="5">
        <v>4.4000000000000004</v>
      </c>
      <c r="J49" s="11">
        <v>426973</v>
      </c>
      <c r="K49">
        <f t="shared" si="0"/>
        <v>1878681.2000000002</v>
      </c>
      <c r="L49" s="2">
        <f t="shared" si="1"/>
        <v>202812175</v>
      </c>
      <c r="M49" t="str" cm="1">
        <f t="array" ref="M49">_xlfn.IFS(E49&lt;1000, "$0 - $999", E49&lt;5000, "$1K - $4.9K", E49&lt;10000,"$5K - $9.9K", E49&lt;50000,"$10K-$49.9", E49&lt;100000,"$50K-$99.9K", E49&lt;200000, "$100K - above")</f>
        <v>$0 - $999</v>
      </c>
    </row>
    <row r="50" spans="1:13">
      <c r="A50" s="9" t="s">
        <v>460</v>
      </c>
      <c r="B50" s="5" t="s">
        <v>461</v>
      </c>
      <c r="C50" s="5" t="s">
        <v>462</v>
      </c>
      <c r="D50" s="5">
        <v>399</v>
      </c>
      <c r="E50" s="5">
        <v>999</v>
      </c>
      <c r="F50" s="7">
        <v>0.6</v>
      </c>
      <c r="G50" t="s">
        <v>466</v>
      </c>
      <c r="H50" t="s">
        <v>467</v>
      </c>
      <c r="I50" s="5">
        <v>3.6</v>
      </c>
      <c r="J50" s="10">
        <v>493</v>
      </c>
      <c r="K50">
        <f t="shared" si="0"/>
        <v>1774.8</v>
      </c>
      <c r="L50" s="2">
        <f t="shared" si="1"/>
        <v>492507</v>
      </c>
      <c r="M50" t="str" cm="1">
        <f t="array" ref="M50">_xlfn.IFS(E50&lt;1000, "$0 - $999", E50&lt;5000, "$1K - $4.9K", E50&lt;10000,"$5K - $9.9K", E50&lt;50000,"$10K-$49.9", E50&lt;100000,"$50K-$99.9K", E50&lt;200000, "$100K - above")</f>
        <v>$0 - $999</v>
      </c>
    </row>
    <row r="51" spans="1:13">
      <c r="A51" s="9" t="s">
        <v>471</v>
      </c>
      <c r="B51" s="5" t="s">
        <v>472</v>
      </c>
      <c r="C51" s="5" t="s">
        <v>18</v>
      </c>
      <c r="D51" s="5">
        <v>199</v>
      </c>
      <c r="E51" s="5">
        <v>395</v>
      </c>
      <c r="F51" s="7">
        <v>0.5</v>
      </c>
      <c r="G51" t="s">
        <v>476</v>
      </c>
      <c r="H51" t="s">
        <v>477</v>
      </c>
      <c r="I51" s="5">
        <v>4.2</v>
      </c>
      <c r="J51" s="11">
        <v>92595</v>
      </c>
      <c r="K51">
        <f t="shared" si="0"/>
        <v>388899</v>
      </c>
      <c r="L51" s="2">
        <f t="shared" si="1"/>
        <v>36575025</v>
      </c>
      <c r="M51" t="str" cm="1">
        <f t="array" ref="M51">_xlfn.IFS(E51&lt;1000, "$0 - $999", E51&lt;5000, "$1K - $4.9K", E51&lt;10000,"$5K - $9.9K", E51&lt;50000,"$10K-$49.9", E51&lt;100000,"$50K-$99.9K", E51&lt;200000, "$100K - above")</f>
        <v>$0 - $999</v>
      </c>
    </row>
    <row r="52" spans="1:13">
      <c r="A52" s="9" t="s">
        <v>481</v>
      </c>
      <c r="B52" s="5" t="s">
        <v>482</v>
      </c>
      <c r="C52" s="5" t="s">
        <v>98</v>
      </c>
      <c r="D52" s="6">
        <v>1199</v>
      </c>
      <c r="E52" s="6">
        <v>2199</v>
      </c>
      <c r="F52" s="7">
        <v>0.45</v>
      </c>
      <c r="G52" t="s">
        <v>486</v>
      </c>
      <c r="H52" t="s">
        <v>487</v>
      </c>
      <c r="I52" s="5">
        <v>4.4000000000000004</v>
      </c>
      <c r="J52" s="11">
        <v>24780</v>
      </c>
      <c r="K52">
        <f t="shared" si="0"/>
        <v>109032.00000000001</v>
      </c>
      <c r="L52" s="2">
        <f t="shared" si="1"/>
        <v>54491220</v>
      </c>
      <c r="M52" t="str" cm="1">
        <f t="array" ref="M52">_xlfn.IFS(E52&lt;1000, "$0 - $999", E52&lt;5000, "$1K - $4.9K", E52&lt;10000,"$5K - $9.9K", E52&lt;50000,"$10K-$49.9", E52&lt;100000,"$50K-$99.9K", E52&lt;200000, "$100K - above")</f>
        <v>$1K - $4.9K</v>
      </c>
    </row>
    <row r="53" spans="1:13">
      <c r="A53" s="9" t="s">
        <v>491</v>
      </c>
      <c r="B53" s="5" t="s">
        <v>492</v>
      </c>
      <c r="C53" s="5" t="s">
        <v>18</v>
      </c>
      <c r="D53" s="5">
        <v>179</v>
      </c>
      <c r="E53" s="5">
        <v>500</v>
      </c>
      <c r="F53" s="7">
        <v>0.64</v>
      </c>
      <c r="G53" t="s">
        <v>476</v>
      </c>
      <c r="H53" t="s">
        <v>477</v>
      </c>
      <c r="I53" s="5">
        <v>4.2</v>
      </c>
      <c r="J53" s="11">
        <v>92595</v>
      </c>
      <c r="K53">
        <f t="shared" si="0"/>
        <v>388899</v>
      </c>
      <c r="L53" s="2">
        <f t="shared" si="1"/>
        <v>46297500</v>
      </c>
      <c r="M53" t="str" cm="1">
        <f t="array" ref="M53">_xlfn.IFS(E53&lt;1000, "$0 - $999", E53&lt;5000, "$1K - $4.9K", E53&lt;10000,"$5K - $9.9K", E53&lt;50000,"$10K-$49.9", E53&lt;100000,"$50K-$99.9K", E53&lt;200000, "$100K - above")</f>
        <v>$0 - $999</v>
      </c>
    </row>
    <row r="54" spans="1:13">
      <c r="A54" s="9" t="s">
        <v>496</v>
      </c>
      <c r="B54" s="5" t="s">
        <v>497</v>
      </c>
      <c r="C54" s="5" t="s">
        <v>18</v>
      </c>
      <c r="D54" s="5">
        <v>799</v>
      </c>
      <c r="E54" s="6">
        <v>2100</v>
      </c>
      <c r="F54" s="7">
        <v>0.62</v>
      </c>
      <c r="G54" t="s">
        <v>501</v>
      </c>
      <c r="H54" t="s">
        <v>502</v>
      </c>
      <c r="I54" s="5">
        <v>4.3</v>
      </c>
      <c r="J54" s="11">
        <v>8188</v>
      </c>
      <c r="K54">
        <f t="shared" si="0"/>
        <v>35208.400000000001</v>
      </c>
      <c r="L54" s="2">
        <f t="shared" si="1"/>
        <v>17194800</v>
      </c>
      <c r="M54" t="str" cm="1">
        <f t="array" ref="M54">_xlfn.IFS(E54&lt;1000, "$0 - $999", E54&lt;5000, "$1K - $4.9K", E54&lt;10000,"$5K - $9.9K", E54&lt;50000,"$10K-$49.9", E54&lt;100000,"$50K-$99.9K", E54&lt;200000, "$100K - above")</f>
        <v>$1K - $4.9K</v>
      </c>
    </row>
    <row r="55" spans="1:13">
      <c r="A55" s="9" t="s">
        <v>506</v>
      </c>
      <c r="B55" s="5" t="s">
        <v>507</v>
      </c>
      <c r="C55" s="5" t="s">
        <v>508</v>
      </c>
      <c r="D55" s="6">
        <v>6999</v>
      </c>
      <c r="E55" s="6">
        <v>12999</v>
      </c>
      <c r="F55" s="7">
        <v>0.46</v>
      </c>
      <c r="G55" t="s">
        <v>512</v>
      </c>
      <c r="H55" t="s">
        <v>513</v>
      </c>
      <c r="I55" s="5">
        <v>4.2</v>
      </c>
      <c r="J55" s="11">
        <v>4003</v>
      </c>
      <c r="K55">
        <f t="shared" si="0"/>
        <v>16812.600000000002</v>
      </c>
      <c r="L55" s="2">
        <f t="shared" si="1"/>
        <v>52034997</v>
      </c>
      <c r="M55" t="str" cm="1">
        <f t="array" ref="M55">_xlfn.IFS(E55&lt;1000, "$0 - $999", E55&lt;5000, "$1K - $4.9K", E55&lt;10000,"$5K - $9.9K", E55&lt;50000,"$10K-$49.9", E55&lt;100000,"$50K-$99.9K", E55&lt;200000, "$100K - above")</f>
        <v>$10K-$49.9</v>
      </c>
    </row>
    <row r="56" spans="1:13">
      <c r="A56" s="9" t="s">
        <v>516</v>
      </c>
      <c r="B56" s="5" t="s">
        <v>517</v>
      </c>
      <c r="C56" s="5" t="s">
        <v>18</v>
      </c>
      <c r="D56" s="5">
        <v>199</v>
      </c>
      <c r="E56" s="5">
        <v>349</v>
      </c>
      <c r="F56" s="7">
        <v>0.43</v>
      </c>
      <c r="G56" t="s">
        <v>521</v>
      </c>
      <c r="H56" t="s">
        <v>522</v>
      </c>
      <c r="I56" s="5">
        <v>4.0999999999999996</v>
      </c>
      <c r="J56" s="10">
        <v>314</v>
      </c>
      <c r="K56">
        <f t="shared" si="0"/>
        <v>1287.3999999999999</v>
      </c>
      <c r="L56" s="2">
        <f t="shared" si="1"/>
        <v>109586</v>
      </c>
      <c r="M56" t="str" cm="1">
        <f t="array" ref="M56">_xlfn.IFS(E56&lt;1000, "$0 - $999", E56&lt;5000, "$1K - $4.9K", E56&lt;10000,"$5K - $9.9K", E56&lt;50000,"$10K-$49.9", E56&lt;100000,"$50K-$99.9K", E56&lt;200000, "$100K - above")</f>
        <v>$0 - $999</v>
      </c>
    </row>
    <row r="57" spans="1:13">
      <c r="A57" s="9" t="s">
        <v>526</v>
      </c>
      <c r="B57" s="5" t="s">
        <v>527</v>
      </c>
      <c r="C57" s="5" t="s">
        <v>462</v>
      </c>
      <c r="D57" s="5">
        <v>230</v>
      </c>
      <c r="E57" s="5">
        <v>499</v>
      </c>
      <c r="F57" s="7">
        <v>0.54</v>
      </c>
      <c r="G57" t="s">
        <v>531</v>
      </c>
      <c r="H57" t="s">
        <v>532</v>
      </c>
      <c r="I57" s="5">
        <v>3.7</v>
      </c>
      <c r="J57" s="11">
        <v>2960</v>
      </c>
      <c r="K57">
        <f t="shared" si="0"/>
        <v>10952</v>
      </c>
      <c r="L57" s="2">
        <f t="shared" si="1"/>
        <v>1477040</v>
      </c>
      <c r="M57" t="str" cm="1">
        <f t="array" ref="M57">_xlfn.IFS(E57&lt;1000, "$0 - $999", E57&lt;5000, "$1K - $4.9K", E57&lt;10000,"$5K - $9.9K", E57&lt;50000,"$10K-$49.9", E57&lt;100000,"$50K-$99.9K", E57&lt;200000, "$100K - above")</f>
        <v>$0 - $999</v>
      </c>
    </row>
    <row r="58" spans="1:13">
      <c r="A58" s="9" t="s">
        <v>536</v>
      </c>
      <c r="B58" s="5" t="s">
        <v>537</v>
      </c>
      <c r="C58" s="5" t="s">
        <v>98</v>
      </c>
      <c r="D58" s="5">
        <v>649</v>
      </c>
      <c r="E58" s="6">
        <v>1399</v>
      </c>
      <c r="F58" s="7">
        <v>0.54</v>
      </c>
      <c r="G58" t="s">
        <v>102</v>
      </c>
      <c r="H58" t="s">
        <v>103</v>
      </c>
      <c r="I58" s="5">
        <v>4.2</v>
      </c>
      <c r="J58" s="11">
        <v>179691</v>
      </c>
      <c r="K58">
        <f t="shared" si="0"/>
        <v>754702.20000000007</v>
      </c>
      <c r="L58" s="2">
        <f t="shared" si="1"/>
        <v>251387709</v>
      </c>
      <c r="M58" t="str" cm="1">
        <f t="array" ref="M58">_xlfn.IFS(E58&lt;1000, "$0 - $999", E58&lt;5000, "$1K - $4.9K", E58&lt;10000,"$5K - $9.9K", E58&lt;50000,"$10K-$49.9", E58&lt;100000,"$50K-$99.9K", E58&lt;200000, "$100K - above")</f>
        <v>$1K - $4.9K</v>
      </c>
    </row>
    <row r="59" spans="1:13">
      <c r="A59" s="9" t="s">
        <v>541</v>
      </c>
      <c r="B59" s="5" t="s">
        <v>542</v>
      </c>
      <c r="C59" s="5" t="s">
        <v>169</v>
      </c>
      <c r="D59" s="6">
        <v>15999</v>
      </c>
      <c r="E59" s="6">
        <v>21999</v>
      </c>
      <c r="F59" s="7">
        <v>0.27</v>
      </c>
      <c r="G59" t="s">
        <v>267</v>
      </c>
      <c r="H59" t="s">
        <v>268</v>
      </c>
      <c r="I59" s="5">
        <v>4.2</v>
      </c>
      <c r="J59" s="11">
        <v>34899</v>
      </c>
      <c r="K59">
        <f t="shared" si="0"/>
        <v>146575.80000000002</v>
      </c>
      <c r="L59" s="2">
        <f t="shared" si="1"/>
        <v>767743101</v>
      </c>
      <c r="M59" t="str" cm="1">
        <f t="array" ref="M59">_xlfn.IFS(E59&lt;1000, "$0 - $999", E59&lt;5000, "$1K - $4.9K", E59&lt;10000,"$5K - $9.9K", E59&lt;50000,"$10K-$49.9", E59&lt;100000,"$50K-$99.9K", E59&lt;200000, "$100K - above")</f>
        <v>$10K-$49.9</v>
      </c>
    </row>
    <row r="60" spans="1:13">
      <c r="A60" s="9" t="s">
        <v>546</v>
      </c>
      <c r="B60" s="5" t="s">
        <v>547</v>
      </c>
      <c r="C60" s="5" t="s">
        <v>18</v>
      </c>
      <c r="D60" s="5">
        <v>348</v>
      </c>
      <c r="E60" s="6">
        <v>1499</v>
      </c>
      <c r="F60" s="7">
        <v>0.77</v>
      </c>
      <c r="G60" t="s">
        <v>551</v>
      </c>
      <c r="H60" t="s">
        <v>552</v>
      </c>
      <c r="I60" s="5">
        <v>4.2</v>
      </c>
      <c r="J60" s="10">
        <v>656</v>
      </c>
      <c r="K60">
        <f t="shared" si="0"/>
        <v>2755.2000000000003</v>
      </c>
      <c r="L60" s="2">
        <f t="shared" si="1"/>
        <v>983344</v>
      </c>
      <c r="M60" t="str" cm="1">
        <f t="array" ref="M60">_xlfn.IFS(E60&lt;1000, "$0 - $999", E60&lt;5000, "$1K - $4.9K", E60&lt;10000,"$5K - $9.9K", E60&lt;50000,"$10K-$49.9", E60&lt;100000,"$50K-$99.9K", E60&lt;200000, "$100K - above")</f>
        <v>$1K - $4.9K</v>
      </c>
    </row>
    <row r="61" spans="1:13">
      <c r="A61" s="9" t="s">
        <v>556</v>
      </c>
      <c r="B61" s="5" t="s">
        <v>557</v>
      </c>
      <c r="C61" s="5" t="s">
        <v>18</v>
      </c>
      <c r="D61" s="5">
        <v>154</v>
      </c>
      <c r="E61" s="5">
        <v>349</v>
      </c>
      <c r="F61" s="7">
        <v>0.56000000000000005</v>
      </c>
      <c r="G61" t="s">
        <v>561</v>
      </c>
      <c r="H61" t="s">
        <v>562</v>
      </c>
      <c r="I61" s="5">
        <v>4.3</v>
      </c>
      <c r="J61" s="11">
        <v>7064</v>
      </c>
      <c r="K61">
        <f t="shared" si="0"/>
        <v>30375.199999999997</v>
      </c>
      <c r="L61" s="2">
        <f t="shared" si="1"/>
        <v>2465336</v>
      </c>
      <c r="M61" t="str" cm="1">
        <f t="array" ref="M61">_xlfn.IFS(E61&lt;1000, "$0 - $999", E61&lt;5000, "$1K - $4.9K", E61&lt;10000,"$5K - $9.9K", E61&lt;50000,"$10K-$49.9", E61&lt;100000,"$50K-$99.9K", E61&lt;200000, "$100K - above")</f>
        <v>$0 - $999</v>
      </c>
    </row>
    <row r="62" spans="1:13">
      <c r="A62" s="9" t="s">
        <v>566</v>
      </c>
      <c r="B62" s="5" t="s">
        <v>567</v>
      </c>
      <c r="C62" s="5" t="s">
        <v>462</v>
      </c>
      <c r="D62" s="5">
        <v>179</v>
      </c>
      <c r="E62" s="5">
        <v>799</v>
      </c>
      <c r="F62" s="7">
        <v>0.78</v>
      </c>
      <c r="G62" t="s">
        <v>571</v>
      </c>
      <c r="H62" t="s">
        <v>572</v>
      </c>
      <c r="I62" s="5">
        <v>3.7</v>
      </c>
      <c r="J62" s="11">
        <v>2201</v>
      </c>
      <c r="K62">
        <f t="shared" si="0"/>
        <v>8143.7000000000007</v>
      </c>
      <c r="L62" s="2">
        <f t="shared" si="1"/>
        <v>1758599</v>
      </c>
      <c r="M62" t="str" cm="1">
        <f t="array" ref="M62">_xlfn.IFS(E62&lt;1000, "$0 - $999", E62&lt;5000, "$1K - $4.9K", E62&lt;10000,"$5K - $9.9K", E62&lt;50000,"$10K-$49.9", E62&lt;100000,"$50K-$99.9K", E62&lt;200000, "$100K - above")</f>
        <v>$0 - $999</v>
      </c>
    </row>
    <row r="63" spans="1:13">
      <c r="A63" s="9" t="s">
        <v>576</v>
      </c>
      <c r="B63" s="5" t="s">
        <v>577</v>
      </c>
      <c r="C63" s="5" t="s">
        <v>169</v>
      </c>
      <c r="D63" s="6">
        <v>32990</v>
      </c>
      <c r="E63" s="6">
        <v>47900</v>
      </c>
      <c r="F63" s="7">
        <v>0.31</v>
      </c>
      <c r="G63" t="s">
        <v>581</v>
      </c>
      <c r="H63" t="s">
        <v>582</v>
      </c>
      <c r="I63" s="5">
        <v>4.3</v>
      </c>
      <c r="J63" s="11">
        <v>7109</v>
      </c>
      <c r="K63">
        <f t="shared" si="0"/>
        <v>30568.699999999997</v>
      </c>
      <c r="L63" s="2">
        <f t="shared" si="1"/>
        <v>340521100</v>
      </c>
      <c r="M63" t="str" cm="1">
        <f t="array" ref="M63">_xlfn.IFS(E63&lt;1000, "$0 - $999", E63&lt;5000, "$1K - $4.9K", E63&lt;10000,"$5K - $9.9K", E63&lt;50000,"$10K-$49.9", E63&lt;100000,"$50K-$99.9K", E63&lt;200000, "$100K - above")</f>
        <v>$10K-$49.9</v>
      </c>
    </row>
    <row r="64" spans="1:13">
      <c r="A64" s="9" t="s">
        <v>586</v>
      </c>
      <c r="B64" s="5" t="s">
        <v>587</v>
      </c>
      <c r="C64" s="5" t="s">
        <v>18</v>
      </c>
      <c r="D64" s="5">
        <v>139</v>
      </c>
      <c r="E64" s="5">
        <v>999</v>
      </c>
      <c r="F64" s="7">
        <v>0.86</v>
      </c>
      <c r="G64" t="s">
        <v>591</v>
      </c>
      <c r="H64" t="s">
        <v>592</v>
      </c>
      <c r="I64" s="5">
        <v>4</v>
      </c>
      <c r="J64" s="11">
        <v>1313</v>
      </c>
      <c r="K64">
        <f t="shared" si="0"/>
        <v>5252</v>
      </c>
      <c r="L64" s="2">
        <f t="shared" si="1"/>
        <v>1311687</v>
      </c>
      <c r="M64" t="str" cm="1">
        <f t="array" ref="M64">_xlfn.IFS(E64&lt;1000, "$0 - $999", E64&lt;5000, "$1K - $4.9K", E64&lt;10000,"$5K - $9.9K", E64&lt;50000,"$10K-$49.9", E64&lt;100000,"$50K-$99.9K", E64&lt;200000, "$100K - above")</f>
        <v>$0 - $999</v>
      </c>
    </row>
    <row r="65" spans="1:13">
      <c r="A65" s="9" t="s">
        <v>596</v>
      </c>
      <c r="B65" s="5" t="s">
        <v>597</v>
      </c>
      <c r="C65" s="5" t="s">
        <v>18</v>
      </c>
      <c r="D65" s="5">
        <v>329</v>
      </c>
      <c r="E65" s="5">
        <v>845</v>
      </c>
      <c r="F65" s="7">
        <v>0.61</v>
      </c>
      <c r="G65" t="s">
        <v>601</v>
      </c>
      <c r="H65" t="s">
        <v>602</v>
      </c>
      <c r="I65" s="5">
        <v>4.2</v>
      </c>
      <c r="J65" s="11">
        <v>29746</v>
      </c>
      <c r="K65">
        <f t="shared" si="0"/>
        <v>124933.20000000001</v>
      </c>
      <c r="L65" s="2">
        <f t="shared" si="1"/>
        <v>25135370</v>
      </c>
      <c r="M65" t="str" cm="1">
        <f t="array" ref="M65">_xlfn.IFS(E65&lt;1000, "$0 - $999", E65&lt;5000, "$1K - $4.9K", E65&lt;10000,"$5K - $9.9K", E65&lt;50000,"$10K-$49.9", E65&lt;100000,"$50K-$99.9K", E65&lt;200000, "$100K - above")</f>
        <v>$0 - $999</v>
      </c>
    </row>
    <row r="66" spans="1:13">
      <c r="A66" s="9" t="s">
        <v>606</v>
      </c>
      <c r="B66" s="5" t="s">
        <v>607</v>
      </c>
      <c r="C66" s="5" t="s">
        <v>169</v>
      </c>
      <c r="D66" s="6">
        <v>13999</v>
      </c>
      <c r="E66" s="6">
        <v>24999</v>
      </c>
      <c r="F66" s="7">
        <v>0.44</v>
      </c>
      <c r="G66" t="s">
        <v>611</v>
      </c>
      <c r="H66" t="s">
        <v>612</v>
      </c>
      <c r="I66" s="5">
        <v>4.2</v>
      </c>
      <c r="J66" s="11">
        <v>45238</v>
      </c>
      <c r="K66">
        <f t="shared" ref="K66:K129" si="2">PRODUCT(J66,I66)</f>
        <v>189999.6</v>
      </c>
      <c r="L66" s="2">
        <f t="shared" ref="L66:L129" si="3">PRODUCT(J66,E66)</f>
        <v>1130904762</v>
      </c>
      <c r="M66" t="str" cm="1">
        <f t="array" ref="M66">_xlfn.IFS(E66&lt;1000, "$0 - $999", E66&lt;5000, "$1K - $4.9K", E66&lt;10000,"$5K - $9.9K", E66&lt;50000,"$10K-$49.9", E66&lt;100000,"$50K-$99.9K", E66&lt;200000, "$100K - above")</f>
        <v>$10K-$49.9</v>
      </c>
    </row>
    <row r="67" spans="1:13">
      <c r="A67" s="9" t="s">
        <v>616</v>
      </c>
      <c r="B67" s="5" t="s">
        <v>617</v>
      </c>
      <c r="C67" s="5" t="s">
        <v>129</v>
      </c>
      <c r="D67" s="5">
        <v>309</v>
      </c>
      <c r="E67" s="6">
        <v>1400</v>
      </c>
      <c r="F67" s="7">
        <v>0.78</v>
      </c>
      <c r="G67" t="s">
        <v>133</v>
      </c>
      <c r="H67" t="s">
        <v>134</v>
      </c>
      <c r="I67" s="5">
        <v>4.4000000000000004</v>
      </c>
      <c r="J67" s="11">
        <v>426973</v>
      </c>
      <c r="K67">
        <f t="shared" si="2"/>
        <v>1878681.2000000002</v>
      </c>
      <c r="L67" s="2">
        <f t="shared" si="3"/>
        <v>597762200</v>
      </c>
      <c r="M67" t="str" cm="1">
        <f t="array" ref="M67">_xlfn.IFS(E67&lt;1000, "$0 - $999", E67&lt;5000, "$1K - $4.9K", E67&lt;10000,"$5K - $9.9K", E67&lt;50000,"$10K-$49.9", E67&lt;100000,"$50K-$99.9K", E67&lt;200000, "$100K - above")</f>
        <v>$1K - $4.9K</v>
      </c>
    </row>
    <row r="68" spans="1:13">
      <c r="A68" s="9" t="s">
        <v>621</v>
      </c>
      <c r="B68" s="5" t="s">
        <v>622</v>
      </c>
      <c r="C68" s="5" t="s">
        <v>18</v>
      </c>
      <c r="D68" s="5">
        <v>263</v>
      </c>
      <c r="E68" s="5">
        <v>699</v>
      </c>
      <c r="F68" s="7">
        <v>0.62</v>
      </c>
      <c r="G68" t="s">
        <v>626</v>
      </c>
      <c r="H68" t="s">
        <v>627</v>
      </c>
      <c r="I68" s="5">
        <v>4.0999999999999996</v>
      </c>
      <c r="J68" s="10">
        <v>450</v>
      </c>
      <c r="K68">
        <f t="shared" si="2"/>
        <v>1844.9999999999998</v>
      </c>
      <c r="L68" s="2">
        <f t="shared" si="3"/>
        <v>314550</v>
      </c>
      <c r="M68" t="str" cm="1">
        <f t="array" ref="M68">_xlfn.IFS(E68&lt;1000, "$0 - $999", E68&lt;5000, "$1K - $4.9K", E68&lt;10000,"$5K - $9.9K", E68&lt;50000,"$10K-$49.9", E68&lt;100000,"$50K-$99.9K", E68&lt;200000, "$100K - above")</f>
        <v>$0 - $999</v>
      </c>
    </row>
    <row r="69" spans="1:13">
      <c r="A69" s="9" t="s">
        <v>631</v>
      </c>
      <c r="B69" s="5" t="s">
        <v>632</v>
      </c>
      <c r="C69" s="5" t="s">
        <v>508</v>
      </c>
      <c r="D69" s="6">
        <v>7999</v>
      </c>
      <c r="E69" s="6">
        <v>14990</v>
      </c>
      <c r="F69" s="7">
        <v>0.47</v>
      </c>
      <c r="G69" t="s">
        <v>636</v>
      </c>
      <c r="H69" t="s">
        <v>637</v>
      </c>
      <c r="I69" s="5">
        <v>4.3</v>
      </c>
      <c r="J69" s="10">
        <v>457</v>
      </c>
      <c r="K69">
        <f t="shared" si="2"/>
        <v>1965.1</v>
      </c>
      <c r="L69" s="2">
        <f t="shared" si="3"/>
        <v>6850430</v>
      </c>
      <c r="M69" t="str" cm="1">
        <f t="array" ref="M69">_xlfn.IFS(E69&lt;1000, "$0 - $999", E69&lt;5000, "$1K - $4.9K", E69&lt;10000,"$5K - $9.9K", E69&lt;50000,"$10K-$49.9", E69&lt;100000,"$50K-$99.9K", E69&lt;200000, "$100K - above")</f>
        <v>$10K-$49.9</v>
      </c>
    </row>
    <row r="70" spans="1:13">
      <c r="A70" s="9" t="s">
        <v>641</v>
      </c>
      <c r="B70" s="5" t="s">
        <v>642</v>
      </c>
      <c r="C70" s="5" t="s">
        <v>643</v>
      </c>
      <c r="D70" s="6">
        <v>1599</v>
      </c>
      <c r="E70" s="6">
        <v>2999</v>
      </c>
      <c r="F70" s="7">
        <v>0.47</v>
      </c>
      <c r="G70" t="s">
        <v>647</v>
      </c>
      <c r="H70" t="s">
        <v>648</v>
      </c>
      <c r="I70" s="5">
        <v>4.2</v>
      </c>
      <c r="J70" s="11">
        <v>2727</v>
      </c>
      <c r="K70">
        <f t="shared" si="2"/>
        <v>11453.4</v>
      </c>
      <c r="L70" s="2">
        <f t="shared" si="3"/>
        <v>8178273</v>
      </c>
      <c r="M70" t="str" cm="1">
        <f t="array" ref="M70">_xlfn.IFS(E70&lt;1000, "$0 - $999", E70&lt;5000, "$1K - $4.9K", E70&lt;10000,"$5K - $9.9K", E70&lt;50000,"$10K-$49.9", E70&lt;100000,"$50K-$99.9K", E70&lt;200000, "$100K - above")</f>
        <v>$1K - $4.9K</v>
      </c>
    </row>
    <row r="71" spans="1:13">
      <c r="A71" s="9" t="s">
        <v>652</v>
      </c>
      <c r="B71" s="5" t="s">
        <v>653</v>
      </c>
      <c r="C71" s="5" t="s">
        <v>18</v>
      </c>
      <c r="D71" s="5">
        <v>219</v>
      </c>
      <c r="E71" s="5">
        <v>700</v>
      </c>
      <c r="F71" s="7">
        <v>0.69</v>
      </c>
      <c r="G71" t="s">
        <v>657</v>
      </c>
      <c r="H71" t="s">
        <v>658</v>
      </c>
      <c r="I71" s="5">
        <v>4.3</v>
      </c>
      <c r="J71" s="11">
        <v>20053</v>
      </c>
      <c r="K71">
        <f t="shared" si="2"/>
        <v>86227.9</v>
      </c>
      <c r="L71" s="2">
        <f t="shared" si="3"/>
        <v>14037100</v>
      </c>
      <c r="M71" t="str" cm="1">
        <f t="array" ref="M71">_xlfn.IFS(E71&lt;1000, "$0 - $999", E71&lt;5000, "$1K - $4.9K", E71&lt;10000,"$5K - $9.9K", E71&lt;50000,"$10K-$49.9", E71&lt;100000,"$50K-$99.9K", E71&lt;200000, "$100K - above")</f>
        <v>$0 - $999</v>
      </c>
    </row>
    <row r="72" spans="1:13">
      <c r="A72" s="9" t="s">
        <v>662</v>
      </c>
      <c r="B72" s="5" t="s">
        <v>663</v>
      </c>
      <c r="C72" s="5" t="s">
        <v>18</v>
      </c>
      <c r="D72" s="5">
        <v>349</v>
      </c>
      <c r="E72" s="5">
        <v>899</v>
      </c>
      <c r="F72" s="7">
        <v>0.61</v>
      </c>
      <c r="G72" t="s">
        <v>667</v>
      </c>
      <c r="H72" t="s">
        <v>668</v>
      </c>
      <c r="I72" s="5">
        <v>4.5</v>
      </c>
      <c r="J72" s="10">
        <v>149</v>
      </c>
      <c r="K72">
        <f t="shared" si="2"/>
        <v>670.5</v>
      </c>
      <c r="L72" s="2">
        <f t="shared" si="3"/>
        <v>133951</v>
      </c>
      <c r="M72" t="str" cm="1">
        <f t="array" ref="M72">_xlfn.IFS(E72&lt;1000, "$0 - $999", E72&lt;5000, "$1K - $4.9K", E72&lt;10000,"$5K - $9.9K", E72&lt;50000,"$10K-$49.9", E72&lt;100000,"$50K-$99.9K", E72&lt;200000, "$100K - above")</f>
        <v>$0 - $999</v>
      </c>
    </row>
    <row r="73" spans="1:13">
      <c r="A73" s="9" t="s">
        <v>672</v>
      </c>
      <c r="B73" s="5" t="s">
        <v>673</v>
      </c>
      <c r="C73" s="5" t="s">
        <v>18</v>
      </c>
      <c r="D73" s="5">
        <v>349</v>
      </c>
      <c r="E73" s="5">
        <v>599</v>
      </c>
      <c r="F73" s="7">
        <v>0.42</v>
      </c>
      <c r="G73" t="s">
        <v>677</v>
      </c>
      <c r="H73" t="s">
        <v>678</v>
      </c>
      <c r="I73" s="5">
        <v>4.0999999999999996</v>
      </c>
      <c r="J73" s="10">
        <v>210</v>
      </c>
      <c r="K73">
        <f t="shared" si="2"/>
        <v>860.99999999999989</v>
      </c>
      <c r="L73" s="2">
        <f t="shared" si="3"/>
        <v>125790</v>
      </c>
      <c r="M73" t="str" cm="1">
        <f t="array" ref="M73">_xlfn.IFS(E73&lt;1000, "$0 - $999", E73&lt;5000, "$1K - $4.9K", E73&lt;10000,"$5K - $9.9K", E73&lt;50000,"$10K-$49.9", E73&lt;100000,"$50K-$99.9K", E73&lt;200000, "$100K - above")</f>
        <v>$0 - $999</v>
      </c>
    </row>
    <row r="74" spans="1:13">
      <c r="A74" s="9" t="s">
        <v>682</v>
      </c>
      <c r="B74" s="5" t="s">
        <v>683</v>
      </c>
      <c r="C74" s="5" t="s">
        <v>169</v>
      </c>
      <c r="D74" s="6">
        <v>26999</v>
      </c>
      <c r="E74" s="6">
        <v>42999</v>
      </c>
      <c r="F74" s="7">
        <v>0.37</v>
      </c>
      <c r="G74" t="s">
        <v>611</v>
      </c>
      <c r="H74" t="s">
        <v>612</v>
      </c>
      <c r="I74" s="5">
        <v>4.2</v>
      </c>
      <c r="J74" s="11">
        <v>45238</v>
      </c>
      <c r="K74">
        <f t="shared" si="2"/>
        <v>189999.6</v>
      </c>
      <c r="L74" s="2">
        <f t="shared" si="3"/>
        <v>1945188762</v>
      </c>
      <c r="M74" t="str" cm="1">
        <f t="array" ref="M74">_xlfn.IFS(E74&lt;1000, "$0 - $999", E74&lt;5000, "$1K - $4.9K", E74&lt;10000,"$5K - $9.9K", E74&lt;50000,"$10K-$49.9", E74&lt;100000,"$50K-$99.9K", E74&lt;200000, "$100K - above")</f>
        <v>$10K-$49.9</v>
      </c>
    </row>
    <row r="75" spans="1:13">
      <c r="A75" s="9" t="s">
        <v>687</v>
      </c>
      <c r="B75" s="5" t="s">
        <v>688</v>
      </c>
      <c r="C75" s="5" t="s">
        <v>18</v>
      </c>
      <c r="D75" s="5">
        <v>115</v>
      </c>
      <c r="E75" s="5">
        <v>499</v>
      </c>
      <c r="F75" s="7">
        <v>0.77</v>
      </c>
      <c r="G75" t="s">
        <v>692</v>
      </c>
      <c r="H75" t="s">
        <v>693</v>
      </c>
      <c r="I75" s="5">
        <v>4</v>
      </c>
      <c r="J75" s="11">
        <v>7732</v>
      </c>
      <c r="K75">
        <f t="shared" si="2"/>
        <v>30928</v>
      </c>
      <c r="L75" s="2">
        <f t="shared" si="3"/>
        <v>3858268</v>
      </c>
      <c r="M75" t="str" cm="1">
        <f t="array" ref="M75">_xlfn.IFS(E75&lt;1000, "$0 - $999", E75&lt;5000, "$1K - $4.9K", E75&lt;10000,"$5K - $9.9K", E75&lt;50000,"$10K-$49.9", E75&lt;100000,"$50K-$99.9K", E75&lt;200000, "$100K - above")</f>
        <v>$0 - $999</v>
      </c>
    </row>
    <row r="76" spans="1:13">
      <c r="A76" s="9" t="s">
        <v>697</v>
      </c>
      <c r="B76" s="5" t="s">
        <v>698</v>
      </c>
      <c r="C76" s="5" t="s">
        <v>18</v>
      </c>
      <c r="D76" s="5">
        <v>399</v>
      </c>
      <c r="E76" s="5">
        <v>999</v>
      </c>
      <c r="F76" s="7">
        <v>0.6</v>
      </c>
      <c r="G76" t="s">
        <v>702</v>
      </c>
      <c r="H76" t="s">
        <v>703</v>
      </c>
      <c r="I76" s="5">
        <v>4.0999999999999996</v>
      </c>
      <c r="J76" s="11">
        <v>1780</v>
      </c>
      <c r="K76">
        <f t="shared" si="2"/>
        <v>7297.9999999999991</v>
      </c>
      <c r="L76" s="2">
        <f t="shared" si="3"/>
        <v>1778220</v>
      </c>
      <c r="M76" t="str" cm="1">
        <f t="array" ref="M76">_xlfn.IFS(E76&lt;1000, "$0 - $999", E76&lt;5000, "$1K - $4.9K", E76&lt;10000,"$5K - $9.9K", E76&lt;50000,"$10K-$49.9", E76&lt;100000,"$50K-$99.9K", E76&lt;200000, "$100K - above")</f>
        <v>$0 - $999</v>
      </c>
    </row>
    <row r="77" spans="1:13">
      <c r="A77" s="9" t="s">
        <v>707</v>
      </c>
      <c r="B77" s="5" t="s">
        <v>708</v>
      </c>
      <c r="C77" s="5" t="s">
        <v>18</v>
      </c>
      <c r="D77" s="5">
        <v>199</v>
      </c>
      <c r="E77" s="5">
        <v>499</v>
      </c>
      <c r="F77" s="7">
        <v>0.6</v>
      </c>
      <c r="G77" t="s">
        <v>712</v>
      </c>
      <c r="H77" t="s">
        <v>713</v>
      </c>
      <c r="I77" s="5">
        <v>4.0999999999999996</v>
      </c>
      <c r="J77" s="10">
        <v>602</v>
      </c>
      <c r="K77">
        <f t="shared" si="2"/>
        <v>2468.1999999999998</v>
      </c>
      <c r="L77" s="2">
        <f t="shared" si="3"/>
        <v>300398</v>
      </c>
      <c r="M77" t="str" cm="1">
        <f t="array" ref="M77">_xlfn.IFS(E77&lt;1000, "$0 - $999", E77&lt;5000, "$1K - $4.9K", E77&lt;10000,"$5K - $9.9K", E77&lt;50000,"$10K-$49.9", E77&lt;100000,"$50K-$99.9K", E77&lt;200000, "$100K - above")</f>
        <v>$0 - $999</v>
      </c>
    </row>
    <row r="78" spans="1:13">
      <c r="A78" s="9" t="s">
        <v>717</v>
      </c>
      <c r="B78" s="5" t="s">
        <v>718</v>
      </c>
      <c r="C78" s="5" t="s">
        <v>18</v>
      </c>
      <c r="D78" s="5">
        <v>179</v>
      </c>
      <c r="E78" s="5">
        <v>399</v>
      </c>
      <c r="F78" s="7">
        <v>0.55000000000000004</v>
      </c>
      <c r="G78" t="s">
        <v>722</v>
      </c>
      <c r="H78" t="s">
        <v>723</v>
      </c>
      <c r="I78" s="5">
        <v>4</v>
      </c>
      <c r="J78" s="11">
        <v>1423</v>
      </c>
      <c r="K78">
        <f t="shared" si="2"/>
        <v>5692</v>
      </c>
      <c r="L78" s="2">
        <f t="shared" si="3"/>
        <v>567777</v>
      </c>
      <c r="M78" t="str" cm="1">
        <f t="array" ref="M78">_xlfn.IFS(E78&lt;1000, "$0 - $999", E78&lt;5000, "$1K - $4.9K", E78&lt;10000,"$5K - $9.9K", E78&lt;50000,"$10K-$49.9", E78&lt;100000,"$50K-$99.9K", E78&lt;200000, "$100K - above")</f>
        <v>$0 - $999</v>
      </c>
    </row>
    <row r="79" spans="1:13">
      <c r="A79" s="9" t="s">
        <v>726</v>
      </c>
      <c r="B79" s="5" t="s">
        <v>727</v>
      </c>
      <c r="C79" s="5" t="s">
        <v>169</v>
      </c>
      <c r="D79" s="6">
        <v>10901</v>
      </c>
      <c r="E79" s="6">
        <v>30990</v>
      </c>
      <c r="F79" s="7">
        <v>0.65</v>
      </c>
      <c r="G79" t="s">
        <v>731</v>
      </c>
      <c r="H79" t="s">
        <v>732</v>
      </c>
      <c r="I79" s="5">
        <v>4.0999999999999996</v>
      </c>
      <c r="J79" s="10">
        <v>398</v>
      </c>
      <c r="K79">
        <f t="shared" si="2"/>
        <v>1631.8</v>
      </c>
      <c r="L79" s="2">
        <f t="shared" si="3"/>
        <v>12334020</v>
      </c>
      <c r="M79" t="str" cm="1">
        <f t="array" ref="M79">_xlfn.IFS(E79&lt;1000, "$0 - $999", E79&lt;5000, "$1K - $4.9K", E79&lt;10000,"$5K - $9.9K", E79&lt;50000,"$10K-$49.9", E79&lt;100000,"$50K-$99.9K", E79&lt;200000, "$100K - above")</f>
        <v>$10K-$49.9</v>
      </c>
    </row>
    <row r="80" spans="1:13">
      <c r="A80" s="9" t="s">
        <v>736</v>
      </c>
      <c r="B80" s="5" t="s">
        <v>737</v>
      </c>
      <c r="C80" s="5" t="s">
        <v>18</v>
      </c>
      <c r="D80" s="5">
        <v>209</v>
      </c>
      <c r="E80" s="5">
        <v>499</v>
      </c>
      <c r="F80" s="7">
        <v>0.57999999999999996</v>
      </c>
      <c r="G80" t="s">
        <v>741</v>
      </c>
      <c r="H80" t="s">
        <v>742</v>
      </c>
      <c r="I80" s="5">
        <v>3.9</v>
      </c>
      <c r="J80" s="10">
        <v>536</v>
      </c>
      <c r="K80">
        <f t="shared" si="2"/>
        <v>2090.4</v>
      </c>
      <c r="L80" s="2">
        <f t="shared" si="3"/>
        <v>267464</v>
      </c>
      <c r="M80" t="str" cm="1">
        <f t="array" ref="M80">_xlfn.IFS(E80&lt;1000, "$0 - $999", E80&lt;5000, "$1K - $4.9K", E80&lt;10000,"$5K - $9.9K", E80&lt;50000,"$10K-$49.9", E80&lt;100000,"$50K-$99.9K", E80&lt;200000, "$100K - above")</f>
        <v>$0 - $999</v>
      </c>
    </row>
    <row r="81" spans="1:13">
      <c r="A81" s="9" t="s">
        <v>746</v>
      </c>
      <c r="B81" s="5" t="s">
        <v>747</v>
      </c>
      <c r="C81" s="5" t="s">
        <v>462</v>
      </c>
      <c r="D81" s="6">
        <v>1434</v>
      </c>
      <c r="E81" s="6">
        <v>3999</v>
      </c>
      <c r="F81" s="7">
        <v>0.64</v>
      </c>
      <c r="G81" t="s">
        <v>751</v>
      </c>
      <c r="H81" t="s">
        <v>752</v>
      </c>
      <c r="I81" s="5">
        <v>4</v>
      </c>
      <c r="J81" s="10">
        <v>32</v>
      </c>
      <c r="K81">
        <f t="shared" si="2"/>
        <v>128</v>
      </c>
      <c r="L81" s="2">
        <f t="shared" si="3"/>
        <v>127968</v>
      </c>
      <c r="M81" t="str" cm="1">
        <f t="array" ref="M81">_xlfn.IFS(E81&lt;1000, "$0 - $999", E81&lt;5000, "$1K - $4.9K", E81&lt;10000,"$5K - $9.9K", E81&lt;50000,"$10K-$49.9", E81&lt;100000,"$50K-$99.9K", E81&lt;200000, "$100K - above")</f>
        <v>$1K - $4.9K</v>
      </c>
    </row>
    <row r="82" spans="1:13">
      <c r="A82" s="9" t="s">
        <v>756</v>
      </c>
      <c r="B82" s="5" t="s">
        <v>757</v>
      </c>
      <c r="C82" s="5" t="s">
        <v>18</v>
      </c>
      <c r="D82" s="5">
        <v>399</v>
      </c>
      <c r="E82" s="6">
        <v>1099</v>
      </c>
      <c r="F82" s="7">
        <v>0.64</v>
      </c>
      <c r="G82" t="s">
        <v>22</v>
      </c>
      <c r="H82" t="s">
        <v>23</v>
      </c>
      <c r="I82" s="5">
        <v>4.2</v>
      </c>
      <c r="J82" s="11">
        <v>24269</v>
      </c>
      <c r="K82">
        <f t="shared" si="2"/>
        <v>101929.8</v>
      </c>
      <c r="L82" s="2">
        <f t="shared" si="3"/>
        <v>26671631</v>
      </c>
      <c r="M82" t="str" cm="1">
        <f t="array" ref="M82">_xlfn.IFS(E82&lt;1000, "$0 - $999", E82&lt;5000, "$1K - $4.9K", E82&lt;10000,"$5K - $9.9K", E82&lt;50000,"$10K-$49.9", E82&lt;100000,"$50K-$99.9K", E82&lt;200000, "$100K - above")</f>
        <v>$1K - $4.9K</v>
      </c>
    </row>
    <row r="83" spans="1:13">
      <c r="A83" s="9" t="s">
        <v>762</v>
      </c>
      <c r="B83" s="5" t="s">
        <v>763</v>
      </c>
      <c r="C83" s="5" t="s">
        <v>18</v>
      </c>
      <c r="D83" s="5">
        <v>139</v>
      </c>
      <c r="E83" s="5">
        <v>249</v>
      </c>
      <c r="F83" s="7">
        <v>0.44</v>
      </c>
      <c r="G83" t="s">
        <v>238</v>
      </c>
      <c r="H83" t="s">
        <v>239</v>
      </c>
      <c r="I83" s="5">
        <v>4</v>
      </c>
      <c r="J83" s="11">
        <v>9378</v>
      </c>
      <c r="K83">
        <f t="shared" si="2"/>
        <v>37512</v>
      </c>
      <c r="L83" s="2">
        <f t="shared" si="3"/>
        <v>2335122</v>
      </c>
      <c r="M83" t="str" cm="1">
        <f t="array" ref="M83">_xlfn.IFS(E83&lt;1000, "$0 - $999", E83&lt;5000, "$1K - $4.9K", E83&lt;10000,"$5K - $9.9K", E83&lt;50000,"$10K-$49.9", E83&lt;100000,"$50K-$99.9K", E83&lt;200000, "$100K - above")</f>
        <v>$0 - $999</v>
      </c>
    </row>
    <row r="84" spans="1:13">
      <c r="A84" s="9" t="s">
        <v>768</v>
      </c>
      <c r="B84" s="5" t="s">
        <v>769</v>
      </c>
      <c r="C84" s="5" t="s">
        <v>169</v>
      </c>
      <c r="D84" s="6">
        <v>7299</v>
      </c>
      <c r="E84" s="6">
        <v>19125</v>
      </c>
      <c r="F84" s="7">
        <v>0.62</v>
      </c>
      <c r="G84" t="s">
        <v>773</v>
      </c>
      <c r="H84" t="s">
        <v>774</v>
      </c>
      <c r="I84" s="5">
        <v>3.4</v>
      </c>
      <c r="J84" s="10">
        <v>902</v>
      </c>
      <c r="K84">
        <f t="shared" si="2"/>
        <v>3066.7999999999997</v>
      </c>
      <c r="L84" s="2">
        <f t="shared" si="3"/>
        <v>17250750</v>
      </c>
      <c r="M84" t="str" cm="1">
        <f t="array" ref="M84">_xlfn.IFS(E84&lt;1000, "$0 - $999", E84&lt;5000, "$1K - $4.9K", E84&lt;10000,"$5K - $9.9K", E84&lt;50000,"$10K-$49.9", E84&lt;100000,"$50K-$99.9K", E84&lt;200000, "$100K - above")</f>
        <v>$10K-$49.9</v>
      </c>
    </row>
    <row r="85" spans="1:13">
      <c r="A85" s="9" t="s">
        <v>778</v>
      </c>
      <c r="B85" s="5" t="s">
        <v>779</v>
      </c>
      <c r="C85" s="5" t="s">
        <v>18</v>
      </c>
      <c r="D85" s="5">
        <v>299</v>
      </c>
      <c r="E85" s="5">
        <v>799</v>
      </c>
      <c r="F85" s="7">
        <v>0.63</v>
      </c>
      <c r="G85" t="s">
        <v>783</v>
      </c>
      <c r="H85" t="s">
        <v>784</v>
      </c>
      <c r="I85" s="5">
        <v>4.4000000000000004</v>
      </c>
      <c r="J85" s="11">
        <v>28791</v>
      </c>
      <c r="K85">
        <f t="shared" si="2"/>
        <v>126680.40000000001</v>
      </c>
      <c r="L85" s="2">
        <f t="shared" si="3"/>
        <v>23004009</v>
      </c>
      <c r="M85" t="str" cm="1">
        <f t="array" ref="M85">_xlfn.IFS(E85&lt;1000, "$0 - $999", E85&lt;5000, "$1K - $4.9K", E85&lt;10000,"$5K - $9.9K", E85&lt;50000,"$10K-$49.9", E85&lt;100000,"$50K-$99.9K", E85&lt;200000, "$100K - above")</f>
        <v>$0 - $999</v>
      </c>
    </row>
    <row r="86" spans="1:13">
      <c r="A86" s="9" t="s">
        <v>788</v>
      </c>
      <c r="B86" s="5" t="s">
        <v>789</v>
      </c>
      <c r="C86" s="5" t="s">
        <v>18</v>
      </c>
      <c r="D86" s="5">
        <v>325</v>
      </c>
      <c r="E86" s="6">
        <v>1299</v>
      </c>
      <c r="F86" s="7">
        <v>0.75</v>
      </c>
      <c r="G86" t="s">
        <v>793</v>
      </c>
      <c r="H86" t="s">
        <v>794</v>
      </c>
      <c r="I86" s="5">
        <v>4.2</v>
      </c>
      <c r="J86" s="11">
        <v>10576</v>
      </c>
      <c r="K86">
        <f t="shared" si="2"/>
        <v>44419.200000000004</v>
      </c>
      <c r="L86" s="2">
        <f t="shared" si="3"/>
        <v>13738224</v>
      </c>
      <c r="M86" t="str" cm="1">
        <f t="array" ref="M86">_xlfn.IFS(E86&lt;1000, "$0 - $999", E86&lt;5000, "$1K - $4.9K", E86&lt;10000,"$5K - $9.9K", E86&lt;50000,"$10K-$49.9", E86&lt;100000,"$50K-$99.9K", E86&lt;200000, "$100K - above")</f>
        <v>$1K - $4.9K</v>
      </c>
    </row>
    <row r="87" spans="1:13">
      <c r="A87" s="9" t="s">
        <v>798</v>
      </c>
      <c r="B87" s="5" t="s">
        <v>799</v>
      </c>
      <c r="C87" s="5" t="s">
        <v>169</v>
      </c>
      <c r="D87" s="6">
        <v>29999</v>
      </c>
      <c r="E87" s="6">
        <v>39999</v>
      </c>
      <c r="F87" s="7">
        <v>0.25</v>
      </c>
      <c r="G87" t="s">
        <v>381</v>
      </c>
      <c r="H87" t="s">
        <v>382</v>
      </c>
      <c r="I87" s="5">
        <v>4.2</v>
      </c>
      <c r="J87" s="11">
        <v>7298</v>
      </c>
      <c r="K87">
        <f t="shared" si="2"/>
        <v>30651.600000000002</v>
      </c>
      <c r="L87" s="2">
        <f t="shared" si="3"/>
        <v>291912702</v>
      </c>
      <c r="M87" t="str" cm="1">
        <f t="array" ref="M87">_xlfn.IFS(E87&lt;1000, "$0 - $999", E87&lt;5000, "$1K - $4.9K", E87&lt;10000,"$5K - $9.9K", E87&lt;50000,"$10K-$49.9", E87&lt;100000,"$50K-$99.9K", E87&lt;200000, "$100K - above")</f>
        <v>$10K-$49.9</v>
      </c>
    </row>
    <row r="88" spans="1:13">
      <c r="A88" s="9" t="s">
        <v>803</v>
      </c>
      <c r="B88" s="5" t="s">
        <v>804</v>
      </c>
      <c r="C88" s="5" t="s">
        <v>169</v>
      </c>
      <c r="D88" s="6">
        <v>27999</v>
      </c>
      <c r="E88" s="6">
        <v>40990</v>
      </c>
      <c r="F88" s="7">
        <v>0.32</v>
      </c>
      <c r="G88" t="s">
        <v>248</v>
      </c>
      <c r="H88" t="s">
        <v>249</v>
      </c>
      <c r="I88" s="5">
        <v>4.3</v>
      </c>
      <c r="J88" s="11">
        <v>4703</v>
      </c>
      <c r="K88">
        <f t="shared" si="2"/>
        <v>20222.899999999998</v>
      </c>
      <c r="L88" s="2">
        <f t="shared" si="3"/>
        <v>192775970</v>
      </c>
      <c r="M88" t="str" cm="1">
        <f t="array" ref="M88">_xlfn.IFS(E88&lt;1000, "$0 - $999", E88&lt;5000, "$1K - $4.9K", E88&lt;10000,"$5K - $9.9K", E88&lt;50000,"$10K-$49.9", E88&lt;100000,"$50K-$99.9K", E88&lt;200000, "$100K - above")</f>
        <v>$10K-$49.9</v>
      </c>
    </row>
    <row r="89" spans="1:13">
      <c r="A89" s="9" t="s">
        <v>808</v>
      </c>
      <c r="B89" s="5" t="s">
        <v>809</v>
      </c>
      <c r="C89" s="5" t="s">
        <v>169</v>
      </c>
      <c r="D89" s="6">
        <v>30990</v>
      </c>
      <c r="E89" s="6">
        <v>52900</v>
      </c>
      <c r="F89" s="7">
        <v>0.41</v>
      </c>
      <c r="G89" t="s">
        <v>581</v>
      </c>
      <c r="H89" t="s">
        <v>582</v>
      </c>
      <c r="I89" s="5">
        <v>4.3</v>
      </c>
      <c r="J89" s="11">
        <v>7109</v>
      </c>
      <c r="K89">
        <f t="shared" si="2"/>
        <v>30568.699999999997</v>
      </c>
      <c r="L89" s="2">
        <f t="shared" si="3"/>
        <v>376066100</v>
      </c>
      <c r="M89" t="str" cm="1">
        <f t="array" ref="M89">_xlfn.IFS(E89&lt;1000, "$0 - $999", E89&lt;5000, "$1K - $4.9K", E89&lt;10000,"$5K - $9.9K", E89&lt;50000,"$10K-$49.9", E89&lt;100000,"$50K-$99.9K", E89&lt;200000, "$100K - above")</f>
        <v>$50K-$99.9K</v>
      </c>
    </row>
    <row r="90" spans="1:13">
      <c r="A90" s="9" t="s">
        <v>813</v>
      </c>
      <c r="B90" s="5" t="s">
        <v>814</v>
      </c>
      <c r="C90" s="5" t="s">
        <v>18</v>
      </c>
      <c r="D90" s="5">
        <v>199</v>
      </c>
      <c r="E90" s="5">
        <v>999</v>
      </c>
      <c r="F90" s="7">
        <v>0.8</v>
      </c>
      <c r="G90" t="s">
        <v>818</v>
      </c>
      <c r="H90" t="s">
        <v>819</v>
      </c>
      <c r="I90" s="5">
        <v>4.5</v>
      </c>
      <c r="J90" s="10">
        <v>127</v>
      </c>
      <c r="K90">
        <f t="shared" si="2"/>
        <v>571.5</v>
      </c>
      <c r="L90" s="2">
        <f t="shared" si="3"/>
        <v>126873</v>
      </c>
      <c r="M90" t="str" cm="1">
        <f t="array" ref="M90">_xlfn.IFS(E90&lt;1000, "$0 - $999", E90&lt;5000, "$1K - $4.9K", E90&lt;10000,"$5K - $9.9K", E90&lt;50000,"$10K-$49.9", E90&lt;100000,"$50K-$99.9K", E90&lt;200000, "$100K - above")</f>
        <v>$0 - $999</v>
      </c>
    </row>
    <row r="91" spans="1:13">
      <c r="A91" s="9" t="s">
        <v>823</v>
      </c>
      <c r="B91" s="5" t="s">
        <v>824</v>
      </c>
      <c r="C91" s="5" t="s">
        <v>18</v>
      </c>
      <c r="D91" s="5">
        <v>649</v>
      </c>
      <c r="E91" s="6">
        <v>1999</v>
      </c>
      <c r="F91" s="7">
        <v>0.68</v>
      </c>
      <c r="G91" t="s">
        <v>22</v>
      </c>
      <c r="H91" t="s">
        <v>23</v>
      </c>
      <c r="I91" s="5">
        <v>4.2</v>
      </c>
      <c r="J91" s="11">
        <v>24269</v>
      </c>
      <c r="K91">
        <f t="shared" si="2"/>
        <v>101929.8</v>
      </c>
      <c r="L91" s="2">
        <f t="shared" si="3"/>
        <v>48513731</v>
      </c>
      <c r="M91" t="str" cm="1">
        <f t="array" ref="M91">_xlfn.IFS(E91&lt;1000, "$0 - $999", E91&lt;5000, "$1K - $4.9K", E91&lt;10000,"$5K - $9.9K", E91&lt;50000,"$10K-$49.9", E91&lt;100000,"$50K-$99.9K", E91&lt;200000, "$100K - above")</f>
        <v>$1K - $4.9K</v>
      </c>
    </row>
    <row r="92" spans="1:13">
      <c r="A92" s="9" t="s">
        <v>828</v>
      </c>
      <c r="B92" s="5" t="s">
        <v>829</v>
      </c>
      <c r="C92" s="5" t="s">
        <v>98</v>
      </c>
      <c r="D92" s="5">
        <v>269</v>
      </c>
      <c r="E92" s="5">
        <v>800</v>
      </c>
      <c r="F92" s="7">
        <v>0.66</v>
      </c>
      <c r="G92" t="s">
        <v>833</v>
      </c>
      <c r="H92" t="s">
        <v>834</v>
      </c>
      <c r="I92" s="5">
        <v>3.6</v>
      </c>
      <c r="J92" s="11">
        <v>10134</v>
      </c>
      <c r="K92">
        <f t="shared" si="2"/>
        <v>36482.400000000001</v>
      </c>
      <c r="L92" s="2">
        <f t="shared" si="3"/>
        <v>8107200</v>
      </c>
      <c r="M92" t="str" cm="1">
        <f t="array" ref="M92">_xlfn.IFS(E92&lt;1000, "$0 - $999", E92&lt;5000, "$1K - $4.9K", E92&lt;10000,"$5K - $9.9K", E92&lt;50000,"$10K-$49.9", E92&lt;100000,"$50K-$99.9K", E92&lt;200000, "$100K - above")</f>
        <v>$0 - $999</v>
      </c>
    </row>
    <row r="93" spans="1:13">
      <c r="A93" s="9" t="s">
        <v>838</v>
      </c>
      <c r="B93" s="5" t="s">
        <v>839</v>
      </c>
      <c r="C93" s="5" t="s">
        <v>169</v>
      </c>
      <c r="D93" s="6">
        <v>24999</v>
      </c>
      <c r="E93" s="6">
        <v>31999</v>
      </c>
      <c r="F93" s="7">
        <v>0.22</v>
      </c>
      <c r="G93" t="s">
        <v>267</v>
      </c>
      <c r="H93" t="s">
        <v>268</v>
      </c>
      <c r="I93" s="5">
        <v>4.2</v>
      </c>
      <c r="J93" s="11">
        <v>34899</v>
      </c>
      <c r="K93">
        <f t="shared" si="2"/>
        <v>146575.80000000002</v>
      </c>
      <c r="L93" s="2">
        <f t="shared" si="3"/>
        <v>1116733101</v>
      </c>
      <c r="M93" t="str" cm="1">
        <f t="array" ref="M93">_xlfn.IFS(E93&lt;1000, "$0 - $999", E93&lt;5000, "$1K - $4.9K", E93&lt;10000,"$5K - $9.9K", E93&lt;50000,"$10K-$49.9", E93&lt;100000,"$50K-$99.9K", E93&lt;200000, "$100K - above")</f>
        <v>$10K-$49.9</v>
      </c>
    </row>
    <row r="94" spans="1:13">
      <c r="A94" s="9" t="s">
        <v>843</v>
      </c>
      <c r="B94" s="5" t="s">
        <v>844</v>
      </c>
      <c r="C94" s="5" t="s">
        <v>18</v>
      </c>
      <c r="D94" s="5">
        <v>299</v>
      </c>
      <c r="E94" s="5">
        <v>699</v>
      </c>
      <c r="F94" s="7">
        <v>0.56999999999999995</v>
      </c>
      <c r="G94" t="s">
        <v>52</v>
      </c>
      <c r="H94" t="s">
        <v>53</v>
      </c>
      <c r="I94" s="5">
        <v>4.2</v>
      </c>
      <c r="J94" s="11">
        <v>94363</v>
      </c>
      <c r="K94">
        <f t="shared" si="2"/>
        <v>396324.60000000003</v>
      </c>
      <c r="L94" s="2">
        <f t="shared" si="3"/>
        <v>65959737</v>
      </c>
      <c r="M94" t="str" cm="1">
        <f t="array" ref="M94">_xlfn.IFS(E94&lt;1000, "$0 - $999", E94&lt;5000, "$1K - $4.9K", E94&lt;10000,"$5K - $9.9K", E94&lt;50000,"$10K-$49.9", E94&lt;100000,"$50K-$99.9K", E94&lt;200000, "$100K - above")</f>
        <v>$0 - $999</v>
      </c>
    </row>
    <row r="95" spans="1:13">
      <c r="A95" s="9" t="s">
        <v>847</v>
      </c>
      <c r="B95" s="5" t="s">
        <v>848</v>
      </c>
      <c r="C95" s="5" t="s">
        <v>18</v>
      </c>
      <c r="D95" s="5">
        <v>199</v>
      </c>
      <c r="E95" s="5">
        <v>999</v>
      </c>
      <c r="F95" s="7">
        <v>0.8</v>
      </c>
      <c r="G95" t="s">
        <v>852</v>
      </c>
      <c r="H95" t="s">
        <v>853</v>
      </c>
      <c r="I95" s="5">
        <v>4.0999999999999996</v>
      </c>
      <c r="J95" s="10">
        <v>425</v>
      </c>
      <c r="K95">
        <f t="shared" si="2"/>
        <v>1742.4999999999998</v>
      </c>
      <c r="L95" s="2">
        <f t="shared" si="3"/>
        <v>424575</v>
      </c>
      <c r="M95" t="str" cm="1">
        <f t="array" ref="M95">_xlfn.IFS(E95&lt;1000, "$0 - $999", E95&lt;5000, "$1K - $4.9K", E95&lt;10000,"$5K - $9.9K", E95&lt;50000,"$10K-$49.9", E95&lt;100000,"$50K-$99.9K", E95&lt;200000, "$100K - above")</f>
        <v>$0 - $999</v>
      </c>
    </row>
    <row r="96" spans="1:13">
      <c r="A96" s="9" t="s">
        <v>857</v>
      </c>
      <c r="B96" s="5" t="s">
        <v>858</v>
      </c>
      <c r="C96" s="5" t="s">
        <v>169</v>
      </c>
      <c r="D96" s="6">
        <v>18990</v>
      </c>
      <c r="E96" s="6">
        <v>40990</v>
      </c>
      <c r="F96" s="7">
        <v>0.54</v>
      </c>
      <c r="G96" t="s">
        <v>862</v>
      </c>
      <c r="H96" t="s">
        <v>863</v>
      </c>
      <c r="I96" s="5">
        <v>4.2</v>
      </c>
      <c r="J96" s="11">
        <v>6659</v>
      </c>
      <c r="K96">
        <f t="shared" si="2"/>
        <v>27967.800000000003</v>
      </c>
      <c r="L96" s="2">
        <f t="shared" si="3"/>
        <v>272952410</v>
      </c>
      <c r="M96" t="str" cm="1">
        <f t="array" ref="M96">_xlfn.IFS(E96&lt;1000, "$0 - $999", E96&lt;5000, "$1K - $4.9K", E96&lt;10000,"$5K - $9.9K", E96&lt;50000,"$10K-$49.9", E96&lt;100000,"$50K-$99.9K", E96&lt;200000, "$100K - above")</f>
        <v>$10K-$49.9</v>
      </c>
    </row>
    <row r="97" spans="1:13">
      <c r="A97" s="9" t="s">
        <v>867</v>
      </c>
      <c r="B97" s="5" t="s">
        <v>868</v>
      </c>
      <c r="C97" s="5" t="s">
        <v>98</v>
      </c>
      <c r="D97" s="5">
        <v>290</v>
      </c>
      <c r="E97" s="5">
        <v>349</v>
      </c>
      <c r="F97" s="7">
        <v>0.17</v>
      </c>
      <c r="G97" t="s">
        <v>872</v>
      </c>
      <c r="H97" t="s">
        <v>873</v>
      </c>
      <c r="I97" s="5">
        <v>3.7</v>
      </c>
      <c r="J97" s="11">
        <v>1977</v>
      </c>
      <c r="K97">
        <f t="shared" si="2"/>
        <v>7314.9000000000005</v>
      </c>
      <c r="L97" s="2">
        <f t="shared" si="3"/>
        <v>689973</v>
      </c>
      <c r="M97" t="str" cm="1">
        <f t="array" ref="M97">_xlfn.IFS(E97&lt;1000, "$0 - $999", E97&lt;5000, "$1K - $4.9K", E97&lt;10000,"$5K - $9.9K", E97&lt;50000,"$10K-$49.9", E97&lt;100000,"$50K-$99.9K", E97&lt;200000, "$100K - above")</f>
        <v>$0 - $999</v>
      </c>
    </row>
    <row r="98" spans="1:13">
      <c r="A98" s="9" t="s">
        <v>877</v>
      </c>
      <c r="B98" s="5" t="s">
        <v>878</v>
      </c>
      <c r="C98" s="5" t="s">
        <v>462</v>
      </c>
      <c r="D98" s="5">
        <v>249</v>
      </c>
      <c r="E98" s="5">
        <v>799</v>
      </c>
      <c r="F98" s="7">
        <v>0.69</v>
      </c>
      <c r="G98" t="s">
        <v>882</v>
      </c>
      <c r="H98" t="s">
        <v>883</v>
      </c>
      <c r="I98" s="5">
        <v>3.8</v>
      </c>
      <c r="J98" s="11">
        <v>1079</v>
      </c>
      <c r="K98">
        <f t="shared" si="2"/>
        <v>4100.2</v>
      </c>
      <c r="L98" s="2">
        <f t="shared" si="3"/>
        <v>862121</v>
      </c>
      <c r="M98" t="str" cm="1">
        <f t="array" ref="M98">_xlfn.IFS(E98&lt;1000, "$0 - $999", E98&lt;5000, "$1K - $4.9K", E98&lt;10000,"$5K - $9.9K", E98&lt;50000,"$10K-$49.9", E98&lt;100000,"$50K-$99.9K", E98&lt;200000, "$100K - above")</f>
        <v>$0 - $999</v>
      </c>
    </row>
    <row r="99" spans="1:13">
      <c r="A99" s="9" t="s">
        <v>887</v>
      </c>
      <c r="B99" s="5" t="s">
        <v>888</v>
      </c>
      <c r="C99" s="5" t="s">
        <v>18</v>
      </c>
      <c r="D99" s="5">
        <v>345</v>
      </c>
      <c r="E99" s="5">
        <v>999</v>
      </c>
      <c r="F99" s="7">
        <v>0.65</v>
      </c>
      <c r="G99" t="s">
        <v>892</v>
      </c>
      <c r="H99" t="s">
        <v>893</v>
      </c>
      <c r="I99" s="5">
        <v>3.7</v>
      </c>
      <c r="J99" s="11">
        <v>1097</v>
      </c>
      <c r="K99">
        <f t="shared" si="2"/>
        <v>4058.9</v>
      </c>
      <c r="L99" s="2">
        <f t="shared" si="3"/>
        <v>1095903</v>
      </c>
      <c r="M99" t="str" cm="1">
        <f t="array" ref="M99">_xlfn.IFS(E99&lt;1000, "$0 - $999", E99&lt;5000, "$1K - $4.9K", E99&lt;10000,"$5K - $9.9K", E99&lt;50000,"$10K-$49.9", E99&lt;100000,"$50K-$99.9K", E99&lt;200000, "$100K - above")</f>
        <v>$0 - $999</v>
      </c>
    </row>
    <row r="100" spans="1:13">
      <c r="A100" s="9" t="s">
        <v>897</v>
      </c>
      <c r="B100" s="5" t="s">
        <v>898</v>
      </c>
      <c r="C100" s="5" t="s">
        <v>98</v>
      </c>
      <c r="D100" s="6">
        <v>1099</v>
      </c>
      <c r="E100" s="6">
        <v>1899</v>
      </c>
      <c r="F100" s="7">
        <v>0.42</v>
      </c>
      <c r="G100" t="s">
        <v>902</v>
      </c>
      <c r="H100" t="s">
        <v>903</v>
      </c>
      <c r="I100" s="5">
        <v>4.5</v>
      </c>
      <c r="J100" s="11">
        <v>22420</v>
      </c>
      <c r="K100">
        <f t="shared" si="2"/>
        <v>100890</v>
      </c>
      <c r="L100" s="2">
        <f t="shared" si="3"/>
        <v>42575580</v>
      </c>
      <c r="M100" t="str" cm="1">
        <f t="array" ref="M100">_xlfn.IFS(E100&lt;1000, "$0 - $999", E100&lt;5000, "$1K - $4.9K", E100&lt;10000,"$5K - $9.9K", E100&lt;50000,"$10K-$49.9", E100&lt;100000,"$50K-$99.9K", E100&lt;200000, "$100K - above")</f>
        <v>$1K - $4.9K</v>
      </c>
    </row>
    <row r="101" spans="1:13">
      <c r="A101" s="9" t="s">
        <v>907</v>
      </c>
      <c r="B101" s="5" t="s">
        <v>908</v>
      </c>
      <c r="C101" s="5" t="s">
        <v>18</v>
      </c>
      <c r="D101" s="5">
        <v>719</v>
      </c>
      <c r="E101" s="6">
        <v>1499</v>
      </c>
      <c r="F101" s="7">
        <v>0.52</v>
      </c>
      <c r="G101" t="s">
        <v>912</v>
      </c>
      <c r="H101" t="s">
        <v>913</v>
      </c>
      <c r="I101" s="5">
        <v>4.0999999999999996</v>
      </c>
      <c r="J101" s="11">
        <v>1045</v>
      </c>
      <c r="K101">
        <f t="shared" si="2"/>
        <v>4284.5</v>
      </c>
      <c r="L101" s="2">
        <f t="shared" si="3"/>
        <v>1566455</v>
      </c>
      <c r="M101" t="str" cm="1">
        <f t="array" ref="M101">_xlfn.IFS(E101&lt;1000, "$0 - $999", E101&lt;5000, "$1K - $4.9K", E101&lt;10000,"$5K - $9.9K", E101&lt;50000,"$10K-$49.9", E101&lt;100000,"$50K-$99.9K", E101&lt;200000, "$100K - above")</f>
        <v>$1K - $4.9K</v>
      </c>
    </row>
    <row r="102" spans="1:13">
      <c r="A102" s="9" t="s">
        <v>917</v>
      </c>
      <c r="B102" s="5" t="s">
        <v>918</v>
      </c>
      <c r="C102" s="5" t="s">
        <v>462</v>
      </c>
      <c r="D102" s="5">
        <v>349</v>
      </c>
      <c r="E102" s="6">
        <v>1499</v>
      </c>
      <c r="F102" s="7">
        <v>0.77</v>
      </c>
      <c r="G102" t="s">
        <v>922</v>
      </c>
      <c r="H102" t="s">
        <v>923</v>
      </c>
      <c r="I102" s="5">
        <v>4.3</v>
      </c>
      <c r="J102" s="11">
        <v>4145</v>
      </c>
      <c r="K102">
        <f t="shared" si="2"/>
        <v>17823.5</v>
      </c>
      <c r="L102" s="2">
        <f t="shared" si="3"/>
        <v>6213355</v>
      </c>
      <c r="M102" t="str" cm="1">
        <f t="array" ref="M102">_xlfn.IFS(E102&lt;1000, "$0 - $999", E102&lt;5000, "$1K - $4.9K", E102&lt;10000,"$5K - $9.9K", E102&lt;50000,"$10K-$49.9", E102&lt;100000,"$50K-$99.9K", E102&lt;200000, "$100K - above")</f>
        <v>$1K - $4.9K</v>
      </c>
    </row>
    <row r="103" spans="1:13">
      <c r="A103" s="9" t="s">
        <v>927</v>
      </c>
      <c r="B103" s="5" t="s">
        <v>928</v>
      </c>
      <c r="C103" s="5" t="s">
        <v>18</v>
      </c>
      <c r="D103" s="5">
        <v>849</v>
      </c>
      <c r="E103" s="6">
        <v>1809</v>
      </c>
      <c r="F103" s="7">
        <v>0.53</v>
      </c>
      <c r="G103" t="s">
        <v>931</v>
      </c>
      <c r="H103" t="s">
        <v>932</v>
      </c>
      <c r="I103" s="5">
        <v>4.3</v>
      </c>
      <c r="J103" s="11">
        <v>6547</v>
      </c>
      <c r="K103">
        <f t="shared" si="2"/>
        <v>28152.1</v>
      </c>
      <c r="L103" s="2">
        <f t="shared" si="3"/>
        <v>11843523</v>
      </c>
      <c r="M103" t="str" cm="1">
        <f t="array" ref="M103">_xlfn.IFS(E103&lt;1000, "$0 - $999", E103&lt;5000, "$1K - $4.9K", E103&lt;10000,"$5K - $9.9K", E103&lt;50000,"$10K-$49.9", E103&lt;100000,"$50K-$99.9K", E103&lt;200000, "$100K - above")</f>
        <v>$1K - $4.9K</v>
      </c>
    </row>
    <row r="104" spans="1:13">
      <c r="A104" s="9" t="s">
        <v>935</v>
      </c>
      <c r="B104" s="5" t="s">
        <v>936</v>
      </c>
      <c r="C104" s="5" t="s">
        <v>462</v>
      </c>
      <c r="D104" s="5">
        <v>299</v>
      </c>
      <c r="E104" s="5">
        <v>899</v>
      </c>
      <c r="F104" s="7">
        <v>0.67</v>
      </c>
      <c r="G104" t="s">
        <v>940</v>
      </c>
      <c r="H104" t="s">
        <v>941</v>
      </c>
      <c r="I104" s="5">
        <v>4</v>
      </c>
      <c r="J104" s="11">
        <v>1588</v>
      </c>
      <c r="K104">
        <f t="shared" si="2"/>
        <v>6352</v>
      </c>
      <c r="L104" s="2">
        <f t="shared" si="3"/>
        <v>1427612</v>
      </c>
      <c r="M104" t="str" cm="1">
        <f t="array" ref="M104">_xlfn.IFS(E104&lt;1000, "$0 - $999", E104&lt;5000, "$1K - $4.9K", E104&lt;10000,"$5K - $9.9K", E104&lt;50000,"$10K-$49.9", E104&lt;100000,"$50K-$99.9K", E104&lt;200000, "$100K - above")</f>
        <v>$0 - $999</v>
      </c>
    </row>
    <row r="105" spans="1:13">
      <c r="A105" s="9" t="s">
        <v>945</v>
      </c>
      <c r="B105" s="5" t="s">
        <v>946</v>
      </c>
      <c r="C105" s="5" t="s">
        <v>169</v>
      </c>
      <c r="D105" s="6">
        <v>21999</v>
      </c>
      <c r="E105" s="6">
        <v>29999</v>
      </c>
      <c r="F105" s="7">
        <v>0.27</v>
      </c>
      <c r="G105" t="s">
        <v>173</v>
      </c>
      <c r="H105" t="s">
        <v>174</v>
      </c>
      <c r="I105" s="5">
        <v>4.2</v>
      </c>
      <c r="J105" s="11">
        <v>32840</v>
      </c>
      <c r="K105">
        <f t="shared" si="2"/>
        <v>137928</v>
      </c>
      <c r="L105" s="2">
        <f t="shared" si="3"/>
        <v>985167160</v>
      </c>
      <c r="M105" t="str" cm="1">
        <f t="array" ref="M105">_xlfn.IFS(E105&lt;1000, "$0 - $999", E105&lt;5000, "$1K - $4.9K", E105&lt;10000,"$5K - $9.9K", E105&lt;50000,"$10K-$49.9", E105&lt;100000,"$50K-$99.9K", E105&lt;200000, "$100K - above")</f>
        <v>$10K-$49.9</v>
      </c>
    </row>
    <row r="106" spans="1:13">
      <c r="A106" s="9" t="s">
        <v>951</v>
      </c>
      <c r="B106" s="5" t="s">
        <v>952</v>
      </c>
      <c r="C106" s="5" t="s">
        <v>18</v>
      </c>
      <c r="D106" s="5">
        <v>349</v>
      </c>
      <c r="E106" s="5">
        <v>999</v>
      </c>
      <c r="F106" s="7">
        <v>0.65</v>
      </c>
      <c r="G106" t="s">
        <v>956</v>
      </c>
      <c r="H106" t="s">
        <v>957</v>
      </c>
      <c r="I106" s="5">
        <v>4.2</v>
      </c>
      <c r="J106" s="11">
        <v>13120</v>
      </c>
      <c r="K106">
        <f t="shared" si="2"/>
        <v>55104</v>
      </c>
      <c r="L106" s="2">
        <f t="shared" si="3"/>
        <v>13106880</v>
      </c>
      <c r="M106" t="str" cm="1">
        <f t="array" ref="M106">_xlfn.IFS(E106&lt;1000, "$0 - $999", E106&lt;5000, "$1K - $4.9K", E106&lt;10000,"$5K - $9.9K", E106&lt;50000,"$10K-$49.9", E106&lt;100000,"$50K-$99.9K", E106&lt;200000, "$100K - above")</f>
        <v>$0 - $999</v>
      </c>
    </row>
    <row r="107" spans="1:13">
      <c r="A107" s="9" t="s">
        <v>961</v>
      </c>
      <c r="B107" s="5" t="s">
        <v>962</v>
      </c>
      <c r="C107" s="5" t="s">
        <v>18</v>
      </c>
      <c r="D107" s="5">
        <v>399</v>
      </c>
      <c r="E107" s="5">
        <v>999</v>
      </c>
      <c r="F107" s="7">
        <v>0.6</v>
      </c>
      <c r="G107" t="s">
        <v>966</v>
      </c>
      <c r="H107" t="s">
        <v>967</v>
      </c>
      <c r="I107" s="5">
        <v>4.3</v>
      </c>
      <c r="J107" s="11">
        <v>2806</v>
      </c>
      <c r="K107">
        <f t="shared" si="2"/>
        <v>12065.8</v>
      </c>
      <c r="L107" s="2">
        <f t="shared" si="3"/>
        <v>2803194</v>
      </c>
      <c r="M107" t="str" cm="1">
        <f t="array" ref="M107">_xlfn.IFS(E107&lt;1000, "$0 - $999", E107&lt;5000, "$1K - $4.9K", E107&lt;10000,"$5K - $9.9K", E107&lt;50000,"$10K-$49.9", E107&lt;100000,"$50K-$99.9K", E107&lt;200000, "$100K - above")</f>
        <v>$0 - $999</v>
      </c>
    </row>
    <row r="108" spans="1:13">
      <c r="A108" s="9" t="s">
        <v>971</v>
      </c>
      <c r="B108" s="5" t="s">
        <v>972</v>
      </c>
      <c r="C108" s="5" t="s">
        <v>18</v>
      </c>
      <c r="D108" s="5">
        <v>449</v>
      </c>
      <c r="E108" s="6">
        <v>1299</v>
      </c>
      <c r="F108" s="7">
        <v>0.65</v>
      </c>
      <c r="G108" t="s">
        <v>22</v>
      </c>
      <c r="H108" t="s">
        <v>23</v>
      </c>
      <c r="I108" s="5">
        <v>4.2</v>
      </c>
      <c r="J108" s="11">
        <v>24269</v>
      </c>
      <c r="K108">
        <f t="shared" si="2"/>
        <v>101929.8</v>
      </c>
      <c r="L108" s="2">
        <f t="shared" si="3"/>
        <v>31525431</v>
      </c>
      <c r="M108" t="str" cm="1">
        <f t="array" ref="M108">_xlfn.IFS(E108&lt;1000, "$0 - $999", E108&lt;5000, "$1K - $4.9K", E108&lt;10000,"$5K - $9.9K", E108&lt;50000,"$10K-$49.9", E108&lt;100000,"$50K-$99.9K", E108&lt;200000, "$100K - above")</f>
        <v>$1K - $4.9K</v>
      </c>
    </row>
    <row r="109" spans="1:13">
      <c r="A109" s="9" t="s">
        <v>975</v>
      </c>
      <c r="B109" s="5" t="s">
        <v>976</v>
      </c>
      <c r="C109" s="5" t="s">
        <v>18</v>
      </c>
      <c r="D109" s="5">
        <v>299</v>
      </c>
      <c r="E109" s="5">
        <v>999</v>
      </c>
      <c r="F109" s="7">
        <v>0.7</v>
      </c>
      <c r="G109" t="s">
        <v>980</v>
      </c>
      <c r="H109" t="s">
        <v>981</v>
      </c>
      <c r="I109" s="5">
        <v>4.3</v>
      </c>
      <c r="J109" s="10">
        <v>766</v>
      </c>
      <c r="K109">
        <f t="shared" si="2"/>
        <v>3293.7999999999997</v>
      </c>
      <c r="L109" s="2">
        <f t="shared" si="3"/>
        <v>765234</v>
      </c>
      <c r="M109" t="str" cm="1">
        <f t="array" ref="M109">_xlfn.IFS(E109&lt;1000, "$0 - $999", E109&lt;5000, "$1K - $4.9K", E109&lt;10000,"$5K - $9.9K", E109&lt;50000,"$10K-$49.9", E109&lt;100000,"$50K-$99.9K", E109&lt;200000, "$100K - above")</f>
        <v>$0 - $999</v>
      </c>
    </row>
    <row r="110" spans="1:13">
      <c r="A110" s="9" t="s">
        <v>985</v>
      </c>
      <c r="B110" s="5" t="s">
        <v>986</v>
      </c>
      <c r="C110" s="5" t="s">
        <v>169</v>
      </c>
      <c r="D110" s="6">
        <v>37999</v>
      </c>
      <c r="E110" s="6">
        <v>65000</v>
      </c>
      <c r="F110" s="7">
        <v>0.42</v>
      </c>
      <c r="G110" t="s">
        <v>990</v>
      </c>
      <c r="H110" t="s">
        <v>991</v>
      </c>
      <c r="I110" s="5">
        <v>4.3</v>
      </c>
      <c r="J110" s="11">
        <v>3587</v>
      </c>
      <c r="K110">
        <f t="shared" si="2"/>
        <v>15424.099999999999</v>
      </c>
      <c r="L110" s="2">
        <f t="shared" si="3"/>
        <v>233155000</v>
      </c>
      <c r="M110" t="str" cm="1">
        <f t="array" ref="M110">_xlfn.IFS(E110&lt;1000, "$0 - $999", E110&lt;5000, "$1K - $4.9K", E110&lt;10000,"$5K - $9.9K", E110&lt;50000,"$10K-$49.9", E110&lt;100000,"$50K-$99.9K", E110&lt;200000, "$100K - above")</f>
        <v>$50K-$99.9K</v>
      </c>
    </row>
    <row r="111" spans="1:13">
      <c r="A111" s="9" t="s">
        <v>995</v>
      </c>
      <c r="B111" s="5" t="s">
        <v>996</v>
      </c>
      <c r="C111" s="5" t="s">
        <v>18</v>
      </c>
      <c r="D111" s="5">
        <v>99</v>
      </c>
      <c r="E111" s="5">
        <v>800</v>
      </c>
      <c r="F111" s="7">
        <v>0.88</v>
      </c>
      <c r="G111" t="s">
        <v>71</v>
      </c>
      <c r="H111" t="s">
        <v>72</v>
      </c>
      <c r="I111" s="5">
        <v>3.9</v>
      </c>
      <c r="J111" s="11">
        <v>24871</v>
      </c>
      <c r="K111">
        <f t="shared" si="2"/>
        <v>96996.9</v>
      </c>
      <c r="L111" s="2">
        <f t="shared" si="3"/>
        <v>19896800</v>
      </c>
      <c r="M111" t="str" cm="1">
        <f t="array" ref="M111">_xlfn.IFS(E111&lt;1000, "$0 - $999", E111&lt;5000, "$1K - $4.9K", E111&lt;10000,"$5K - $9.9K", E111&lt;50000,"$10K-$49.9", E111&lt;100000,"$50K-$99.9K", E111&lt;200000, "$100K - above")</f>
        <v>$0 - $999</v>
      </c>
    </row>
    <row r="112" spans="1:13">
      <c r="A112" s="9" t="s">
        <v>1001</v>
      </c>
      <c r="B112" s="5" t="s">
        <v>1002</v>
      </c>
      <c r="C112" s="5" t="s">
        <v>508</v>
      </c>
      <c r="D112" s="6">
        <v>7390</v>
      </c>
      <c r="E112" s="6">
        <v>20000</v>
      </c>
      <c r="F112" s="7">
        <v>0.63</v>
      </c>
      <c r="G112" t="s">
        <v>1006</v>
      </c>
      <c r="H112" t="s">
        <v>1007</v>
      </c>
      <c r="I112" s="5">
        <v>4.0999999999999996</v>
      </c>
      <c r="J112" s="11">
        <v>2581</v>
      </c>
      <c r="K112">
        <f t="shared" si="2"/>
        <v>10582.099999999999</v>
      </c>
      <c r="L112" s="2">
        <f t="shared" si="3"/>
        <v>51620000</v>
      </c>
      <c r="M112" t="str" cm="1">
        <f t="array" ref="M112">_xlfn.IFS(E112&lt;1000, "$0 - $999", E112&lt;5000, "$1K - $4.9K", E112&lt;10000,"$5K - $9.9K", E112&lt;50000,"$10K-$49.9", E112&lt;100000,"$50K-$99.9K", E112&lt;200000, "$100K - above")</f>
        <v>$10K-$49.9</v>
      </c>
    </row>
    <row r="113" spans="1:13">
      <c r="A113" s="9" t="s">
        <v>1011</v>
      </c>
      <c r="B113" s="5" t="s">
        <v>1012</v>
      </c>
      <c r="C113" s="5" t="s">
        <v>18</v>
      </c>
      <c r="D113" s="5">
        <v>273.10000000000002</v>
      </c>
      <c r="E113" s="5">
        <v>999</v>
      </c>
      <c r="F113" s="7">
        <v>0.73</v>
      </c>
      <c r="G113" t="s">
        <v>297</v>
      </c>
      <c r="H113" t="s">
        <v>298</v>
      </c>
      <c r="I113" s="5">
        <v>4.3</v>
      </c>
      <c r="J113" s="11">
        <v>20850</v>
      </c>
      <c r="K113">
        <f t="shared" si="2"/>
        <v>89655</v>
      </c>
      <c r="L113" s="2">
        <f t="shared" si="3"/>
        <v>20829150</v>
      </c>
      <c r="M113" t="str" cm="1">
        <f t="array" ref="M113">_xlfn.IFS(E113&lt;1000, "$0 - $999", E113&lt;5000, "$1K - $4.9K", E113&lt;10000,"$5K - $9.9K", E113&lt;50000,"$10K-$49.9", E113&lt;100000,"$50K-$99.9K", E113&lt;200000, "$100K - above")</f>
        <v>$0 - $999</v>
      </c>
    </row>
    <row r="114" spans="1:13">
      <c r="A114" s="9" t="s">
        <v>1016</v>
      </c>
      <c r="B114" s="5" t="s">
        <v>1017</v>
      </c>
      <c r="C114" s="5" t="s">
        <v>169</v>
      </c>
      <c r="D114" s="6">
        <v>15990</v>
      </c>
      <c r="E114" s="6">
        <v>23990</v>
      </c>
      <c r="F114" s="7">
        <v>0.33</v>
      </c>
      <c r="G114" t="s">
        <v>1021</v>
      </c>
      <c r="H114" t="s">
        <v>1022</v>
      </c>
      <c r="I114" s="5">
        <v>4.3</v>
      </c>
      <c r="J114" s="11">
        <v>1035</v>
      </c>
      <c r="K114">
        <f t="shared" si="2"/>
        <v>4450.5</v>
      </c>
      <c r="L114" s="2">
        <f t="shared" si="3"/>
        <v>24829650</v>
      </c>
      <c r="M114" t="str" cm="1">
        <f t="array" ref="M114">_xlfn.IFS(E114&lt;1000, "$0 - $999", E114&lt;5000, "$1K - $4.9K", E114&lt;10000,"$5K - $9.9K", E114&lt;50000,"$10K-$49.9", E114&lt;100000,"$50K-$99.9K", E114&lt;200000, "$100K - above")</f>
        <v>$10K-$49.9</v>
      </c>
    </row>
    <row r="115" spans="1:13">
      <c r="A115" s="9" t="s">
        <v>1026</v>
      </c>
      <c r="B115" s="5" t="s">
        <v>1027</v>
      </c>
      <c r="C115" s="5" t="s">
        <v>18</v>
      </c>
      <c r="D115" s="5">
        <v>399</v>
      </c>
      <c r="E115" s="5">
        <v>999</v>
      </c>
      <c r="F115" s="7">
        <v>0.6</v>
      </c>
      <c r="G115" t="s">
        <v>702</v>
      </c>
      <c r="H115" t="s">
        <v>703</v>
      </c>
      <c r="I115" s="5">
        <v>4.0999999999999996</v>
      </c>
      <c r="J115" s="11">
        <v>1780</v>
      </c>
      <c r="K115">
        <f t="shared" si="2"/>
        <v>7297.9999999999991</v>
      </c>
      <c r="L115" s="2">
        <f t="shared" si="3"/>
        <v>1778220</v>
      </c>
      <c r="M115" t="str" cm="1">
        <f t="array" ref="M115">_xlfn.IFS(E115&lt;1000, "$0 - $999", E115&lt;5000, "$1K - $4.9K", E115&lt;10000,"$5K - $9.9K", E115&lt;50000,"$10K-$49.9", E115&lt;100000,"$50K-$99.9K", E115&lt;200000, "$100K - above")</f>
        <v>$0 - $999</v>
      </c>
    </row>
    <row r="116" spans="1:13">
      <c r="A116" s="9" t="s">
        <v>1031</v>
      </c>
      <c r="B116" s="5" t="s">
        <v>1032</v>
      </c>
      <c r="C116" s="5" t="s">
        <v>462</v>
      </c>
      <c r="D116" s="5">
        <v>399</v>
      </c>
      <c r="E116" s="6">
        <v>1999</v>
      </c>
      <c r="F116" s="7">
        <v>0.8</v>
      </c>
      <c r="G116" t="s">
        <v>1036</v>
      </c>
      <c r="H116" t="s">
        <v>1037</v>
      </c>
      <c r="I116" s="5">
        <v>4.5</v>
      </c>
      <c r="J116" s="10">
        <v>505</v>
      </c>
      <c r="K116">
        <f t="shared" si="2"/>
        <v>2272.5</v>
      </c>
      <c r="L116" s="2">
        <f t="shared" si="3"/>
        <v>1009495</v>
      </c>
      <c r="M116" t="str" cm="1">
        <f t="array" ref="M116">_xlfn.IFS(E116&lt;1000, "$0 - $999", E116&lt;5000, "$1K - $4.9K", E116&lt;10000,"$5K - $9.9K", E116&lt;50000,"$10K-$49.9", E116&lt;100000,"$50K-$99.9K", E116&lt;200000, "$100K - above")</f>
        <v>$1K - $4.9K</v>
      </c>
    </row>
    <row r="117" spans="1:13">
      <c r="A117" s="9" t="s">
        <v>1041</v>
      </c>
      <c r="B117" s="5" t="s">
        <v>1042</v>
      </c>
      <c r="C117" s="5" t="s">
        <v>18</v>
      </c>
      <c r="D117" s="5">
        <v>210</v>
      </c>
      <c r="E117" s="5">
        <v>399</v>
      </c>
      <c r="F117" s="7">
        <v>0.47</v>
      </c>
      <c r="G117" t="s">
        <v>1046</v>
      </c>
      <c r="H117" t="s">
        <v>1047</v>
      </c>
      <c r="I117" s="5">
        <v>4.0999999999999996</v>
      </c>
      <c r="J117" s="11">
        <v>1717</v>
      </c>
      <c r="K117">
        <f t="shared" si="2"/>
        <v>7039.7</v>
      </c>
      <c r="L117" s="2">
        <f t="shared" si="3"/>
        <v>685083</v>
      </c>
      <c r="M117" t="str" cm="1">
        <f t="array" ref="M117">_xlfn.IFS(E117&lt;1000, "$0 - $999", E117&lt;5000, "$1K - $4.9K", E117&lt;10000,"$5K - $9.9K", E117&lt;50000,"$10K-$49.9", E117&lt;100000,"$50K-$99.9K", E117&lt;200000, "$100K - above")</f>
        <v>$0 - $999</v>
      </c>
    </row>
    <row r="118" spans="1:13">
      <c r="A118" s="9" t="s">
        <v>1051</v>
      </c>
      <c r="B118" s="5" t="s">
        <v>1052</v>
      </c>
      <c r="C118" s="5" t="s">
        <v>462</v>
      </c>
      <c r="D118" s="6">
        <v>1299</v>
      </c>
      <c r="E118" s="6">
        <v>1999</v>
      </c>
      <c r="F118" s="7">
        <v>0.35</v>
      </c>
      <c r="G118" t="s">
        <v>1056</v>
      </c>
      <c r="H118" t="s">
        <v>1057</v>
      </c>
      <c r="I118" s="5">
        <v>3.6</v>
      </c>
      <c r="J118" s="10">
        <v>590</v>
      </c>
      <c r="K118">
        <f t="shared" si="2"/>
        <v>2124</v>
      </c>
      <c r="L118" s="2">
        <f t="shared" si="3"/>
        <v>1179410</v>
      </c>
      <c r="M118" t="str" cm="1">
        <f t="array" ref="M118">_xlfn.IFS(E118&lt;1000, "$0 - $999", E118&lt;5000, "$1K - $4.9K", E118&lt;10000,"$5K - $9.9K", E118&lt;50000,"$10K-$49.9", E118&lt;100000,"$50K-$99.9K", E118&lt;200000, "$100K - above")</f>
        <v>$1K - $4.9K</v>
      </c>
    </row>
    <row r="119" spans="1:13">
      <c r="A119" s="9" t="s">
        <v>1061</v>
      </c>
      <c r="B119" s="5" t="s">
        <v>1062</v>
      </c>
      <c r="C119" s="5" t="s">
        <v>18</v>
      </c>
      <c r="D119" s="5">
        <v>347</v>
      </c>
      <c r="E119" s="5">
        <v>999</v>
      </c>
      <c r="F119" s="7">
        <v>0.65</v>
      </c>
      <c r="G119" t="s">
        <v>1066</v>
      </c>
      <c r="H119" t="s">
        <v>1067</v>
      </c>
      <c r="I119" s="5">
        <v>3.5</v>
      </c>
      <c r="J119" s="11">
        <v>1121</v>
      </c>
      <c r="K119">
        <f t="shared" si="2"/>
        <v>3923.5</v>
      </c>
      <c r="L119" s="2">
        <f t="shared" si="3"/>
        <v>1119879</v>
      </c>
      <c r="M119" t="str" cm="1">
        <f t="array" ref="M119">_xlfn.IFS(E119&lt;1000, "$0 - $999", E119&lt;5000, "$1K - $4.9K", E119&lt;10000,"$5K - $9.9K", E119&lt;50000,"$10K-$49.9", E119&lt;100000,"$50K-$99.9K", E119&lt;200000, "$100K - above")</f>
        <v>$0 - $999</v>
      </c>
    </row>
    <row r="120" spans="1:13">
      <c r="A120" s="9" t="s">
        <v>1071</v>
      </c>
      <c r="B120" s="5" t="s">
        <v>1072</v>
      </c>
      <c r="C120" s="5" t="s">
        <v>18</v>
      </c>
      <c r="D120" s="5">
        <v>149</v>
      </c>
      <c r="E120" s="5">
        <v>999</v>
      </c>
      <c r="F120" s="7">
        <v>0.85</v>
      </c>
      <c r="G120" t="s">
        <v>591</v>
      </c>
      <c r="H120" t="s">
        <v>592</v>
      </c>
      <c r="I120" s="5">
        <v>4</v>
      </c>
      <c r="J120" s="11">
        <v>1313</v>
      </c>
      <c r="K120">
        <f t="shared" si="2"/>
        <v>5252</v>
      </c>
      <c r="L120" s="2">
        <f t="shared" si="3"/>
        <v>1311687</v>
      </c>
      <c r="M120" t="str" cm="1">
        <f t="array" ref="M120">_xlfn.IFS(E120&lt;1000, "$0 - $999", E120&lt;5000, "$1K - $4.9K", E120&lt;10000,"$5K - $9.9K", E120&lt;50000,"$10K-$49.9", E120&lt;100000,"$50K-$99.9K", E120&lt;200000, "$100K - above")</f>
        <v>$0 - $999</v>
      </c>
    </row>
    <row r="121" spans="1:13">
      <c r="A121" s="9" t="s">
        <v>1076</v>
      </c>
      <c r="B121" s="5" t="s">
        <v>1077</v>
      </c>
      <c r="C121" s="5" t="s">
        <v>18</v>
      </c>
      <c r="D121" s="5">
        <v>228</v>
      </c>
      <c r="E121" s="5">
        <v>899</v>
      </c>
      <c r="F121" s="7">
        <v>0.75</v>
      </c>
      <c r="G121" t="s">
        <v>1081</v>
      </c>
      <c r="H121" t="s">
        <v>1082</v>
      </c>
      <c r="I121" s="5">
        <v>3.8</v>
      </c>
      <c r="J121" s="10">
        <v>132</v>
      </c>
      <c r="K121">
        <f t="shared" si="2"/>
        <v>501.59999999999997</v>
      </c>
      <c r="L121" s="2">
        <f t="shared" si="3"/>
        <v>118668</v>
      </c>
      <c r="M121" t="str" cm="1">
        <f t="array" ref="M121">_xlfn.IFS(E121&lt;1000, "$0 - $999", E121&lt;5000, "$1K - $4.9K", E121&lt;10000,"$5K - $9.9K", E121&lt;50000,"$10K-$49.9", E121&lt;100000,"$50K-$99.9K", E121&lt;200000, "$100K - above")</f>
        <v>$0 - $999</v>
      </c>
    </row>
    <row r="122" spans="1:13">
      <c r="A122" s="9" t="s">
        <v>1086</v>
      </c>
      <c r="B122" s="5" t="s">
        <v>1087</v>
      </c>
      <c r="C122" s="5" t="s">
        <v>18</v>
      </c>
      <c r="D122" s="6">
        <v>1599</v>
      </c>
      <c r="E122" s="6">
        <v>1999</v>
      </c>
      <c r="F122" s="7">
        <v>0.2</v>
      </c>
      <c r="G122" t="s">
        <v>1091</v>
      </c>
      <c r="H122" t="s">
        <v>1092</v>
      </c>
      <c r="I122" s="5">
        <v>4.4000000000000004</v>
      </c>
      <c r="J122" s="11">
        <v>1951</v>
      </c>
      <c r="K122">
        <f t="shared" si="2"/>
        <v>8584.4000000000015</v>
      </c>
      <c r="L122" s="2">
        <f t="shared" si="3"/>
        <v>3900049</v>
      </c>
      <c r="M122" t="str" cm="1">
        <f t="array" ref="M122">_xlfn.IFS(E122&lt;1000, "$0 - $999", E122&lt;5000, "$1K - $4.9K", E122&lt;10000,"$5K - $9.9K", E122&lt;50000,"$10K-$49.9", E122&lt;100000,"$50K-$99.9K", E122&lt;200000, "$100K - above")</f>
        <v>$1K - $4.9K</v>
      </c>
    </row>
    <row r="123" spans="1:13">
      <c r="A123" s="9" t="s">
        <v>1096</v>
      </c>
      <c r="B123" s="5" t="s">
        <v>1097</v>
      </c>
      <c r="C123" s="5" t="s">
        <v>462</v>
      </c>
      <c r="D123" s="6">
        <v>1499</v>
      </c>
      <c r="E123" s="6">
        <v>3999</v>
      </c>
      <c r="F123" s="7">
        <v>0.63</v>
      </c>
      <c r="G123" t="s">
        <v>1101</v>
      </c>
      <c r="H123" t="s">
        <v>1102</v>
      </c>
      <c r="I123" s="5">
        <v>3.7</v>
      </c>
      <c r="J123" s="10">
        <v>37</v>
      </c>
      <c r="K123">
        <f t="shared" si="2"/>
        <v>136.9</v>
      </c>
      <c r="L123" s="2">
        <f t="shared" si="3"/>
        <v>147963</v>
      </c>
      <c r="M123" t="str" cm="1">
        <f t="array" ref="M123">_xlfn.IFS(E123&lt;1000, "$0 - $999", E123&lt;5000, "$1K - $4.9K", E123&lt;10000,"$5K - $9.9K", E123&lt;50000,"$10K-$49.9", E123&lt;100000,"$50K-$99.9K", E123&lt;200000, "$100K - above")</f>
        <v>$1K - $4.9K</v>
      </c>
    </row>
    <row r="124" spans="1:13">
      <c r="A124" s="9" t="s">
        <v>1106</v>
      </c>
      <c r="B124" s="5" t="s">
        <v>1107</v>
      </c>
      <c r="C124" s="5" t="s">
        <v>169</v>
      </c>
      <c r="D124" s="6">
        <v>8499</v>
      </c>
      <c r="E124" s="6">
        <v>15999</v>
      </c>
      <c r="F124" s="7">
        <v>0.47</v>
      </c>
      <c r="G124" t="s">
        <v>1111</v>
      </c>
      <c r="H124" t="s">
        <v>1112</v>
      </c>
      <c r="I124" s="5">
        <v>4.3</v>
      </c>
      <c r="J124" s="10">
        <v>592</v>
      </c>
      <c r="K124">
        <f t="shared" si="2"/>
        <v>2545.6</v>
      </c>
      <c r="L124" s="2">
        <f t="shared" si="3"/>
        <v>9471408</v>
      </c>
      <c r="M124" t="str" cm="1">
        <f t="array" ref="M124">_xlfn.IFS(E124&lt;1000, "$0 - $999", E124&lt;5000, "$1K - $4.9K", E124&lt;10000,"$5K - $9.9K", E124&lt;50000,"$10K-$49.9", E124&lt;100000,"$50K-$99.9K", E124&lt;200000, "$100K - above")</f>
        <v>$10K-$49.9</v>
      </c>
    </row>
    <row r="125" spans="1:13">
      <c r="A125" s="9" t="s">
        <v>1116</v>
      </c>
      <c r="B125" s="5" t="s">
        <v>1117</v>
      </c>
      <c r="C125" s="5" t="s">
        <v>169</v>
      </c>
      <c r="D125" s="6">
        <v>20990</v>
      </c>
      <c r="E125" s="6">
        <v>44990</v>
      </c>
      <c r="F125" s="7">
        <v>0.53</v>
      </c>
      <c r="G125" t="s">
        <v>1121</v>
      </c>
      <c r="H125" t="s">
        <v>1122</v>
      </c>
      <c r="I125" s="5">
        <v>4.0999999999999996</v>
      </c>
      <c r="J125" s="11">
        <v>1259</v>
      </c>
      <c r="K125">
        <f t="shared" si="2"/>
        <v>5161.8999999999996</v>
      </c>
      <c r="L125" s="2">
        <f t="shared" si="3"/>
        <v>56642410</v>
      </c>
      <c r="M125" t="str" cm="1">
        <f t="array" ref="M125">_xlfn.IFS(E125&lt;1000, "$0 - $999", E125&lt;5000, "$1K - $4.9K", E125&lt;10000,"$5K - $9.9K", E125&lt;50000,"$10K-$49.9", E125&lt;100000,"$50K-$99.9K", E125&lt;200000, "$100K - above")</f>
        <v>$10K-$49.9</v>
      </c>
    </row>
    <row r="126" spans="1:13">
      <c r="A126" s="9" t="s">
        <v>1126</v>
      </c>
      <c r="B126" s="5" t="s">
        <v>1127</v>
      </c>
      <c r="C126" s="5" t="s">
        <v>169</v>
      </c>
      <c r="D126" s="6">
        <v>32999</v>
      </c>
      <c r="E126" s="6">
        <v>44999</v>
      </c>
      <c r="F126" s="7">
        <v>0.27</v>
      </c>
      <c r="G126" t="s">
        <v>611</v>
      </c>
      <c r="H126" t="s">
        <v>612</v>
      </c>
      <c r="I126" s="5">
        <v>4.2</v>
      </c>
      <c r="J126" s="11">
        <v>45238</v>
      </c>
      <c r="K126">
        <f t="shared" si="2"/>
        <v>189999.6</v>
      </c>
      <c r="L126" s="2">
        <f t="shared" si="3"/>
        <v>2035664762</v>
      </c>
      <c r="M126" t="str" cm="1">
        <f t="array" ref="M126">_xlfn.IFS(E126&lt;1000, "$0 - $999", E126&lt;5000, "$1K - $4.9K", E126&lt;10000,"$5K - $9.9K", E126&lt;50000,"$10K-$49.9", E126&lt;100000,"$50K-$99.9K", E126&lt;200000, "$100K - above")</f>
        <v>$10K-$49.9</v>
      </c>
    </row>
    <row r="127" spans="1:13">
      <c r="A127" s="9" t="s">
        <v>1131</v>
      </c>
      <c r="B127" s="5" t="s">
        <v>1132</v>
      </c>
      <c r="C127" s="5" t="s">
        <v>129</v>
      </c>
      <c r="D127" s="5">
        <v>799</v>
      </c>
      <c r="E127" s="6">
        <v>1700</v>
      </c>
      <c r="F127" s="7">
        <v>0.53</v>
      </c>
      <c r="G127" t="s">
        <v>1136</v>
      </c>
      <c r="H127" t="s">
        <v>1137</v>
      </c>
      <c r="I127" s="5">
        <v>4.0999999999999996</v>
      </c>
      <c r="J127" s="11">
        <v>28638</v>
      </c>
      <c r="K127">
        <f t="shared" si="2"/>
        <v>117415.79999999999</v>
      </c>
      <c r="L127" s="2">
        <f t="shared" si="3"/>
        <v>48684600</v>
      </c>
      <c r="M127" t="str" cm="1">
        <f t="array" ref="M127">_xlfn.IFS(E127&lt;1000, "$0 - $999", E127&lt;5000, "$1K - $4.9K", E127&lt;10000,"$5K - $9.9K", E127&lt;50000,"$10K-$49.9", E127&lt;100000,"$50K-$99.9K", E127&lt;200000, "$100K - above")</f>
        <v>$1K - $4.9K</v>
      </c>
    </row>
    <row r="128" spans="1:13">
      <c r="A128" s="9" t="s">
        <v>1141</v>
      </c>
      <c r="B128" s="5" t="s">
        <v>1142</v>
      </c>
      <c r="C128" s="5" t="s">
        <v>129</v>
      </c>
      <c r="D128" s="5">
        <v>229</v>
      </c>
      <c r="E128" s="5">
        <v>595</v>
      </c>
      <c r="F128" s="7">
        <v>0.62</v>
      </c>
      <c r="G128" t="s">
        <v>1146</v>
      </c>
      <c r="H128" t="s">
        <v>1147</v>
      </c>
      <c r="I128" s="5">
        <v>4.3</v>
      </c>
      <c r="J128" s="11">
        <v>12835</v>
      </c>
      <c r="K128">
        <f t="shared" si="2"/>
        <v>55190.5</v>
      </c>
      <c r="L128" s="2">
        <f t="shared" si="3"/>
        <v>7636825</v>
      </c>
      <c r="M128" t="str" cm="1">
        <f t="array" ref="M128">_xlfn.IFS(E128&lt;1000, "$0 - $999", E128&lt;5000, "$1K - $4.9K", E128&lt;10000,"$5K - $9.9K", E128&lt;50000,"$10K-$49.9", E128&lt;100000,"$50K-$99.9K", E128&lt;200000, "$100K - above")</f>
        <v>$0 - $999</v>
      </c>
    </row>
    <row r="129" spans="1:13">
      <c r="A129" s="9" t="s">
        <v>1151</v>
      </c>
      <c r="B129" s="5" t="s">
        <v>1152</v>
      </c>
      <c r="C129" s="5" t="s">
        <v>169</v>
      </c>
      <c r="D129" s="6">
        <v>9999</v>
      </c>
      <c r="E129" s="6">
        <v>27990</v>
      </c>
      <c r="F129" s="7">
        <v>0.64</v>
      </c>
      <c r="G129" t="s">
        <v>1156</v>
      </c>
      <c r="H129" t="s">
        <v>1157</v>
      </c>
      <c r="I129" s="5">
        <v>4.2</v>
      </c>
      <c r="J129" s="11">
        <v>1269</v>
      </c>
      <c r="K129">
        <f t="shared" si="2"/>
        <v>5329.8</v>
      </c>
      <c r="L129" s="2">
        <f t="shared" si="3"/>
        <v>35519310</v>
      </c>
      <c r="M129" t="str" cm="1">
        <f t="array" ref="M129">_xlfn.IFS(E129&lt;1000, "$0 - $999", E129&lt;5000, "$1K - $4.9K", E129&lt;10000,"$5K - $9.9K", E129&lt;50000,"$10K-$49.9", E129&lt;100000,"$50K-$99.9K", E129&lt;200000, "$100K - above")</f>
        <v>$10K-$49.9</v>
      </c>
    </row>
    <row r="130" spans="1:13">
      <c r="A130" s="9" t="s">
        <v>1161</v>
      </c>
      <c r="B130" s="5" t="s">
        <v>1162</v>
      </c>
      <c r="C130" s="5" t="s">
        <v>462</v>
      </c>
      <c r="D130" s="5">
        <v>349</v>
      </c>
      <c r="E130" s="5">
        <v>599</v>
      </c>
      <c r="F130" s="7">
        <v>0.42</v>
      </c>
      <c r="G130" t="s">
        <v>1166</v>
      </c>
      <c r="H130" t="s">
        <v>1167</v>
      </c>
      <c r="I130" s="5">
        <v>4.2</v>
      </c>
      <c r="J130" s="10">
        <v>284</v>
      </c>
      <c r="K130">
        <f t="shared" ref="K130:K193" si="4">PRODUCT(J130,I130)</f>
        <v>1192.8</v>
      </c>
      <c r="L130" s="2">
        <f t="shared" ref="L130:L193" si="5">PRODUCT(J130,E130)</f>
        <v>170116</v>
      </c>
      <c r="M130" t="str" cm="1">
        <f t="array" ref="M130">_xlfn.IFS(E130&lt;1000, "$0 - $999", E130&lt;5000, "$1K - $4.9K", E130&lt;10000,"$5K - $9.9K", E130&lt;50000,"$10K-$49.9", E130&lt;100000,"$50K-$99.9K", E130&lt;200000, "$100K - above")</f>
        <v>$0 - $999</v>
      </c>
    </row>
    <row r="131" spans="1:13">
      <c r="A131" s="9" t="s">
        <v>1171</v>
      </c>
      <c r="B131" s="5" t="s">
        <v>1172</v>
      </c>
      <c r="C131" s="5" t="s">
        <v>1173</v>
      </c>
      <c r="D131" s="5">
        <v>489</v>
      </c>
      <c r="E131" s="6">
        <v>1200</v>
      </c>
      <c r="F131" s="7">
        <v>0.59</v>
      </c>
      <c r="G131" t="s">
        <v>1177</v>
      </c>
      <c r="H131" t="s">
        <v>1178</v>
      </c>
      <c r="I131" s="5">
        <v>4.4000000000000004</v>
      </c>
      <c r="J131" s="11">
        <v>69538</v>
      </c>
      <c r="K131">
        <f t="shared" si="4"/>
        <v>305967.2</v>
      </c>
      <c r="L131" s="2">
        <f t="shared" si="5"/>
        <v>83445600</v>
      </c>
      <c r="M131" t="str" cm="1">
        <f t="array" ref="M131">_xlfn.IFS(E131&lt;1000, "$0 - $999", E131&lt;5000, "$1K - $4.9K", E131&lt;10000,"$5K - $9.9K", E131&lt;50000,"$10K-$49.9", E131&lt;100000,"$50K-$99.9K", E131&lt;200000, "$100K - above")</f>
        <v>$1K - $4.9K</v>
      </c>
    </row>
    <row r="132" spans="1:13">
      <c r="A132" s="9" t="s">
        <v>1182</v>
      </c>
      <c r="B132" s="5" t="s">
        <v>1183</v>
      </c>
      <c r="C132" s="5" t="s">
        <v>169</v>
      </c>
      <c r="D132" s="6">
        <v>23999</v>
      </c>
      <c r="E132" s="6">
        <v>34990</v>
      </c>
      <c r="F132" s="7">
        <v>0.31</v>
      </c>
      <c r="G132" t="s">
        <v>248</v>
      </c>
      <c r="H132" t="s">
        <v>249</v>
      </c>
      <c r="I132" s="5">
        <v>4.3</v>
      </c>
      <c r="J132" s="11">
        <v>4703</v>
      </c>
      <c r="K132">
        <f t="shared" si="4"/>
        <v>20222.899999999998</v>
      </c>
      <c r="L132" s="2">
        <f t="shared" si="5"/>
        <v>164557970</v>
      </c>
      <c r="M132" t="str" cm="1">
        <f t="array" ref="M132">_xlfn.IFS(E132&lt;1000, "$0 - $999", E132&lt;5000, "$1K - $4.9K", E132&lt;10000,"$5K - $9.9K", E132&lt;50000,"$10K-$49.9", E132&lt;100000,"$50K-$99.9K", E132&lt;200000, "$100K - above")</f>
        <v>$10K-$49.9</v>
      </c>
    </row>
    <row r="133" spans="1:13">
      <c r="A133" s="9" t="s">
        <v>1186</v>
      </c>
      <c r="B133" s="5" t="s">
        <v>1187</v>
      </c>
      <c r="C133" s="5" t="s">
        <v>18</v>
      </c>
      <c r="D133" s="5">
        <v>399</v>
      </c>
      <c r="E133" s="5">
        <v>999</v>
      </c>
      <c r="F133" s="7">
        <v>0.6</v>
      </c>
      <c r="G133" t="s">
        <v>966</v>
      </c>
      <c r="H133" t="s">
        <v>967</v>
      </c>
      <c r="I133" s="5">
        <v>4.3</v>
      </c>
      <c r="J133" s="11">
        <v>2806</v>
      </c>
      <c r="K133">
        <f t="shared" si="4"/>
        <v>12065.8</v>
      </c>
      <c r="L133" s="2">
        <f t="shared" si="5"/>
        <v>2803194</v>
      </c>
      <c r="M133" t="str" cm="1">
        <f t="array" ref="M133">_xlfn.IFS(E133&lt;1000, "$0 - $999", E133&lt;5000, "$1K - $4.9K", E133&lt;10000,"$5K - $9.9K", E133&lt;50000,"$10K-$49.9", E133&lt;100000,"$50K-$99.9K", E133&lt;200000, "$100K - above")</f>
        <v>$0 - $999</v>
      </c>
    </row>
    <row r="134" spans="1:13">
      <c r="A134" s="9" t="s">
        <v>1191</v>
      </c>
      <c r="B134" s="5" t="s">
        <v>1192</v>
      </c>
      <c r="C134" s="5" t="s">
        <v>1193</v>
      </c>
      <c r="D134" s="5">
        <v>349</v>
      </c>
      <c r="E134" s="6">
        <v>1299</v>
      </c>
      <c r="F134" s="7">
        <v>0.73</v>
      </c>
      <c r="G134" t="s">
        <v>1197</v>
      </c>
      <c r="H134" t="s">
        <v>1198</v>
      </c>
      <c r="I134" s="5">
        <v>4</v>
      </c>
      <c r="J134" s="11">
        <v>3295</v>
      </c>
      <c r="K134">
        <f t="shared" si="4"/>
        <v>13180</v>
      </c>
      <c r="L134" s="2">
        <f t="shared" si="5"/>
        <v>4280205</v>
      </c>
      <c r="M134" t="str" cm="1">
        <f t="array" ref="M134">_xlfn.IFS(E134&lt;1000, "$0 - $999", E134&lt;5000, "$1K - $4.9K", E134&lt;10000,"$5K - $9.9K", E134&lt;50000,"$10K-$49.9", E134&lt;100000,"$50K-$99.9K", E134&lt;200000, "$100K - above")</f>
        <v>$1K - $4.9K</v>
      </c>
    </row>
    <row r="135" spans="1:13">
      <c r="A135" s="9" t="s">
        <v>1202</v>
      </c>
      <c r="B135" s="5" t="s">
        <v>1203</v>
      </c>
      <c r="C135" s="5" t="s">
        <v>18</v>
      </c>
      <c r="D135" s="5">
        <v>179</v>
      </c>
      <c r="E135" s="5">
        <v>299</v>
      </c>
      <c r="F135" s="7">
        <v>0.4</v>
      </c>
      <c r="G135" t="s">
        <v>1207</v>
      </c>
      <c r="H135" t="s">
        <v>1208</v>
      </c>
      <c r="I135" s="5">
        <v>3.9</v>
      </c>
      <c r="J135" s="10">
        <v>81</v>
      </c>
      <c r="K135">
        <f t="shared" si="4"/>
        <v>315.89999999999998</v>
      </c>
      <c r="L135" s="2">
        <f t="shared" si="5"/>
        <v>24219</v>
      </c>
      <c r="M135" t="str" cm="1">
        <f t="array" ref="M135">_xlfn.IFS(E135&lt;1000, "$0 - $999", E135&lt;5000, "$1K - $4.9K", E135&lt;10000,"$5K - $9.9K", E135&lt;50000,"$10K-$49.9", E135&lt;100000,"$50K-$99.9K", E135&lt;200000, "$100K - above")</f>
        <v>$0 - $999</v>
      </c>
    </row>
    <row r="136" spans="1:13">
      <c r="A136" s="9" t="s">
        <v>1212</v>
      </c>
      <c r="B136" s="5" t="s">
        <v>1213</v>
      </c>
      <c r="C136" s="5" t="s">
        <v>18</v>
      </c>
      <c r="D136" s="5">
        <v>689</v>
      </c>
      <c r="E136" s="6">
        <v>1500</v>
      </c>
      <c r="F136" s="7">
        <v>0.54</v>
      </c>
      <c r="G136" t="s">
        <v>1217</v>
      </c>
      <c r="H136" t="s">
        <v>1218</v>
      </c>
      <c r="I136" s="5">
        <v>4.2</v>
      </c>
      <c r="J136" s="11">
        <v>42301</v>
      </c>
      <c r="K136">
        <f t="shared" si="4"/>
        <v>177664.2</v>
      </c>
      <c r="L136" s="2">
        <f t="shared" si="5"/>
        <v>63451500</v>
      </c>
      <c r="M136" t="str" cm="1">
        <f t="array" ref="M136">_xlfn.IFS(E136&lt;1000, "$0 - $999", E136&lt;5000, "$1K - $4.9K", E136&lt;10000,"$5K - $9.9K", E136&lt;50000,"$10K-$49.9", E136&lt;100000,"$50K-$99.9K", E136&lt;200000, "$100K - above")</f>
        <v>$1K - $4.9K</v>
      </c>
    </row>
    <row r="137" spans="1:13">
      <c r="A137" s="9" t="s">
        <v>1222</v>
      </c>
      <c r="B137" s="5" t="s">
        <v>1223</v>
      </c>
      <c r="C137" s="5" t="s">
        <v>169</v>
      </c>
      <c r="D137" s="6">
        <v>30990</v>
      </c>
      <c r="E137" s="6">
        <v>49990</v>
      </c>
      <c r="F137" s="7">
        <v>0.38</v>
      </c>
      <c r="G137" t="s">
        <v>1227</v>
      </c>
      <c r="H137" t="s">
        <v>1228</v>
      </c>
      <c r="I137" s="5">
        <v>4.3</v>
      </c>
      <c r="J137" s="11">
        <v>1376</v>
      </c>
      <c r="K137">
        <f t="shared" si="4"/>
        <v>5916.8</v>
      </c>
      <c r="L137" s="2">
        <f t="shared" si="5"/>
        <v>68786240</v>
      </c>
      <c r="M137" t="str" cm="1">
        <f t="array" ref="M137">_xlfn.IFS(E137&lt;1000, "$0 - $999", E137&lt;5000, "$1K - $4.9K", E137&lt;10000,"$5K - $9.9K", E137&lt;50000,"$10K-$49.9", E137&lt;100000,"$50K-$99.9K", E137&lt;200000, "$100K - above")</f>
        <v>$10K-$49.9</v>
      </c>
    </row>
    <row r="138" spans="1:13">
      <c r="A138" s="9" t="s">
        <v>1232</v>
      </c>
      <c r="B138" s="5" t="s">
        <v>1233</v>
      </c>
      <c r="C138" s="5" t="s">
        <v>18</v>
      </c>
      <c r="D138" s="5">
        <v>249</v>
      </c>
      <c r="E138" s="5">
        <v>931</v>
      </c>
      <c r="F138" s="7">
        <v>0.73</v>
      </c>
      <c r="G138" t="s">
        <v>345</v>
      </c>
      <c r="H138" t="s">
        <v>346</v>
      </c>
      <c r="I138" s="5">
        <v>3.9</v>
      </c>
      <c r="J138" s="11">
        <v>1075</v>
      </c>
      <c r="K138">
        <f t="shared" si="4"/>
        <v>4192.5</v>
      </c>
      <c r="L138" s="2">
        <f t="shared" si="5"/>
        <v>1000825</v>
      </c>
      <c r="M138" t="str" cm="1">
        <f t="array" ref="M138">_xlfn.IFS(E138&lt;1000, "$0 - $999", E138&lt;5000, "$1K - $4.9K", E138&lt;10000,"$5K - $9.9K", E138&lt;50000,"$10K-$49.9", E138&lt;100000,"$50K-$99.9K", E138&lt;200000, "$100K - above")</f>
        <v>$0 - $999</v>
      </c>
    </row>
    <row r="139" spans="1:13">
      <c r="A139" s="9" t="s">
        <v>1237</v>
      </c>
      <c r="B139" s="5" t="s">
        <v>1238</v>
      </c>
      <c r="C139" s="5" t="s">
        <v>129</v>
      </c>
      <c r="D139" s="5">
        <v>999</v>
      </c>
      <c r="E139" s="6">
        <v>2399</v>
      </c>
      <c r="F139" s="7">
        <v>0.57999999999999996</v>
      </c>
      <c r="G139" t="s">
        <v>1242</v>
      </c>
      <c r="H139" t="s">
        <v>1243</v>
      </c>
      <c r="I139" s="5">
        <v>4.5999999999999996</v>
      </c>
      <c r="J139" s="11">
        <v>3664</v>
      </c>
      <c r="K139">
        <f t="shared" si="4"/>
        <v>16854.399999999998</v>
      </c>
      <c r="L139" s="2">
        <f t="shared" si="5"/>
        <v>8789936</v>
      </c>
      <c r="M139" t="str" cm="1">
        <f t="array" ref="M139">_xlfn.IFS(E139&lt;1000, "$0 - $999", E139&lt;5000, "$1K - $4.9K", E139&lt;10000,"$5K - $9.9K", E139&lt;50000,"$10K-$49.9", E139&lt;100000,"$50K-$99.9K", E139&lt;200000, "$100K - above")</f>
        <v>$1K - $4.9K</v>
      </c>
    </row>
    <row r="140" spans="1:13">
      <c r="A140" s="9" t="s">
        <v>1247</v>
      </c>
      <c r="B140" s="5" t="s">
        <v>1248</v>
      </c>
      <c r="C140" s="5" t="s">
        <v>462</v>
      </c>
      <c r="D140" s="5">
        <v>399</v>
      </c>
      <c r="E140" s="5">
        <v>399</v>
      </c>
      <c r="F140" s="7">
        <v>0</v>
      </c>
      <c r="G140" t="s">
        <v>1252</v>
      </c>
      <c r="H140" t="s">
        <v>1253</v>
      </c>
      <c r="I140" s="5">
        <v>3.9</v>
      </c>
      <c r="J140" s="11">
        <v>1951</v>
      </c>
      <c r="K140">
        <f t="shared" si="4"/>
        <v>7608.9</v>
      </c>
      <c r="L140" s="2">
        <f t="shared" si="5"/>
        <v>778449</v>
      </c>
      <c r="M140" t="str" cm="1">
        <f t="array" ref="M140">_xlfn.IFS(E140&lt;1000, "$0 - $999", E140&lt;5000, "$1K - $4.9K", E140&lt;10000,"$5K - $9.9K", E140&lt;50000,"$10K-$49.9", E140&lt;100000,"$50K-$99.9K", E140&lt;200000, "$100K - above")</f>
        <v>$0 - $999</v>
      </c>
    </row>
    <row r="141" spans="1:13">
      <c r="A141" s="9" t="s">
        <v>1257</v>
      </c>
      <c r="B141" s="5" t="s">
        <v>1258</v>
      </c>
      <c r="C141" s="5" t="s">
        <v>18</v>
      </c>
      <c r="D141" s="5">
        <v>349</v>
      </c>
      <c r="E141" s="5">
        <v>699</v>
      </c>
      <c r="F141" s="7">
        <v>0.5</v>
      </c>
      <c r="G141" t="s">
        <v>297</v>
      </c>
      <c r="H141" t="s">
        <v>298</v>
      </c>
      <c r="I141" s="5">
        <v>4.3</v>
      </c>
      <c r="J141" s="11">
        <v>20850</v>
      </c>
      <c r="K141">
        <f t="shared" si="4"/>
        <v>89655</v>
      </c>
      <c r="L141" s="2">
        <f t="shared" si="5"/>
        <v>14574150</v>
      </c>
      <c r="M141" t="str" cm="1">
        <f t="array" ref="M141">_xlfn.IFS(E141&lt;1000, "$0 - $999", E141&lt;5000, "$1K - $4.9K", E141&lt;10000,"$5K - $9.9K", E141&lt;50000,"$10K-$49.9", E141&lt;100000,"$50K-$99.9K", E141&lt;200000, "$100K - above")</f>
        <v>$0 - $999</v>
      </c>
    </row>
    <row r="142" spans="1:13">
      <c r="A142" s="9" t="s">
        <v>1262</v>
      </c>
      <c r="B142" s="5" t="s">
        <v>1263</v>
      </c>
      <c r="C142" s="5" t="s">
        <v>18</v>
      </c>
      <c r="D142" s="5">
        <v>399</v>
      </c>
      <c r="E142" s="6">
        <v>1099</v>
      </c>
      <c r="F142" s="7">
        <v>0.64</v>
      </c>
      <c r="G142" t="s">
        <v>1267</v>
      </c>
      <c r="H142" t="s">
        <v>1268</v>
      </c>
      <c r="I142" s="5">
        <v>4.0999999999999996</v>
      </c>
      <c r="J142" s="11">
        <v>2685</v>
      </c>
      <c r="K142">
        <f t="shared" si="4"/>
        <v>11008.499999999998</v>
      </c>
      <c r="L142" s="2">
        <f t="shared" si="5"/>
        <v>2950815</v>
      </c>
      <c r="M142" t="str" cm="1">
        <f t="array" ref="M142">_xlfn.IFS(E142&lt;1000, "$0 - $999", E142&lt;5000, "$1K - $4.9K", E142&lt;10000,"$5K - $9.9K", E142&lt;50000,"$10K-$49.9", E142&lt;100000,"$50K-$99.9K", E142&lt;200000, "$100K - above")</f>
        <v>$1K - $4.9K</v>
      </c>
    </row>
    <row r="143" spans="1:13">
      <c r="A143" s="9" t="s">
        <v>1272</v>
      </c>
      <c r="B143" s="5" t="s">
        <v>1273</v>
      </c>
      <c r="C143" s="5" t="s">
        <v>98</v>
      </c>
      <c r="D143" s="6">
        <v>1699</v>
      </c>
      <c r="E143" s="6">
        <v>2999</v>
      </c>
      <c r="F143" s="7">
        <v>0.43</v>
      </c>
      <c r="G143" t="s">
        <v>486</v>
      </c>
      <c r="H143" t="s">
        <v>487</v>
      </c>
      <c r="I143" s="5">
        <v>4.4000000000000004</v>
      </c>
      <c r="J143" s="11">
        <v>24780</v>
      </c>
      <c r="K143">
        <f t="shared" si="4"/>
        <v>109032.00000000001</v>
      </c>
      <c r="L143" s="2">
        <f t="shared" si="5"/>
        <v>74315220</v>
      </c>
      <c r="M143" t="str" cm="1">
        <f t="array" ref="M143">_xlfn.IFS(E143&lt;1000, "$0 - $999", E143&lt;5000, "$1K - $4.9K", E143&lt;10000,"$5K - $9.9K", E143&lt;50000,"$10K-$49.9", E143&lt;100000,"$50K-$99.9K", E143&lt;200000, "$100K - above")</f>
        <v>$1K - $4.9K</v>
      </c>
    </row>
    <row r="144" spans="1:13">
      <c r="A144" s="9" t="s">
        <v>1277</v>
      </c>
      <c r="B144" s="5" t="s">
        <v>1278</v>
      </c>
      <c r="C144" s="5" t="s">
        <v>462</v>
      </c>
      <c r="D144" s="5">
        <v>655</v>
      </c>
      <c r="E144" s="6">
        <v>1099</v>
      </c>
      <c r="F144" s="7">
        <v>0.4</v>
      </c>
      <c r="G144" t="s">
        <v>1282</v>
      </c>
      <c r="H144" t="s">
        <v>1283</v>
      </c>
      <c r="I144" s="5">
        <v>3.2</v>
      </c>
      <c r="J144" s="10">
        <v>285</v>
      </c>
      <c r="K144">
        <f t="shared" si="4"/>
        <v>912</v>
      </c>
      <c r="L144" s="2">
        <f t="shared" si="5"/>
        <v>313215</v>
      </c>
      <c r="M144" t="str" cm="1">
        <f t="array" ref="M144">_xlfn.IFS(E144&lt;1000, "$0 - $999", E144&lt;5000, "$1K - $4.9K", E144&lt;10000,"$5K - $9.9K", E144&lt;50000,"$10K-$49.9", E144&lt;100000,"$50K-$99.9K", E144&lt;200000, "$100K - above")</f>
        <v>$1K - $4.9K</v>
      </c>
    </row>
    <row r="145" spans="1:13">
      <c r="A145" s="9" t="s">
        <v>1287</v>
      </c>
      <c r="B145" s="5" t="s">
        <v>1288</v>
      </c>
      <c r="C145" s="5" t="s">
        <v>98</v>
      </c>
      <c r="D145" s="5">
        <v>749</v>
      </c>
      <c r="E145" s="6">
        <v>1339</v>
      </c>
      <c r="F145" s="7">
        <v>0.44</v>
      </c>
      <c r="G145" t="s">
        <v>102</v>
      </c>
      <c r="H145" t="s">
        <v>103</v>
      </c>
      <c r="I145" s="5">
        <v>4.2</v>
      </c>
      <c r="J145" s="11">
        <v>179692</v>
      </c>
      <c r="K145">
        <f t="shared" si="4"/>
        <v>754706.4</v>
      </c>
      <c r="L145" s="2">
        <f t="shared" si="5"/>
        <v>240607588</v>
      </c>
      <c r="M145" t="str" cm="1">
        <f t="array" ref="M145">_xlfn.IFS(E145&lt;1000, "$0 - $999", E145&lt;5000, "$1K - $4.9K", E145&lt;10000,"$5K - $9.9K", E145&lt;50000,"$10K-$49.9", E145&lt;100000,"$50K-$99.9K", E145&lt;200000, "$100K - above")</f>
        <v>$1K - $4.9K</v>
      </c>
    </row>
    <row r="146" spans="1:13">
      <c r="A146" s="9" t="s">
        <v>1292</v>
      </c>
      <c r="B146" s="5" t="s">
        <v>1293</v>
      </c>
      <c r="C146" s="5" t="s">
        <v>169</v>
      </c>
      <c r="D146" s="6">
        <v>9999</v>
      </c>
      <c r="E146" s="6">
        <v>12999</v>
      </c>
      <c r="F146" s="7">
        <v>0.23</v>
      </c>
      <c r="G146" t="s">
        <v>1297</v>
      </c>
      <c r="H146" t="s">
        <v>1298</v>
      </c>
      <c r="I146" s="5">
        <v>4.2</v>
      </c>
      <c r="J146" s="11">
        <v>6088</v>
      </c>
      <c r="K146">
        <f t="shared" si="4"/>
        <v>25569.600000000002</v>
      </c>
      <c r="L146" s="2">
        <f t="shared" si="5"/>
        <v>79137912</v>
      </c>
      <c r="M146" t="str" cm="1">
        <f t="array" ref="M146">_xlfn.IFS(E146&lt;1000, "$0 - $999", E146&lt;5000, "$1K - $4.9K", E146&lt;10000,"$5K - $9.9K", E146&lt;50000,"$10K-$49.9", E146&lt;100000,"$50K-$99.9K", E146&lt;200000, "$100K - above")</f>
        <v>$10K-$49.9</v>
      </c>
    </row>
    <row r="147" spans="1:13">
      <c r="A147" s="9" t="s">
        <v>1302</v>
      </c>
      <c r="B147" s="5" t="s">
        <v>1303</v>
      </c>
      <c r="C147" s="5" t="s">
        <v>462</v>
      </c>
      <c r="D147" s="5">
        <v>195</v>
      </c>
      <c r="E147" s="5">
        <v>499</v>
      </c>
      <c r="F147" s="7">
        <v>0.61</v>
      </c>
      <c r="G147" t="s">
        <v>1307</v>
      </c>
      <c r="H147" t="s">
        <v>1308</v>
      </c>
      <c r="I147" s="5">
        <v>3.7</v>
      </c>
      <c r="J147" s="11">
        <v>1383</v>
      </c>
      <c r="K147">
        <f t="shared" si="4"/>
        <v>5117.1000000000004</v>
      </c>
      <c r="L147" s="2">
        <f t="shared" si="5"/>
        <v>690117</v>
      </c>
      <c r="M147" t="str" cm="1">
        <f t="array" ref="M147">_xlfn.IFS(E147&lt;1000, "$0 - $999", E147&lt;5000, "$1K - $4.9K", E147&lt;10000,"$5K - $9.9K", E147&lt;50000,"$10K-$49.9", E147&lt;100000,"$50K-$99.9K", E147&lt;200000, "$100K - above")</f>
        <v>$0 - $999</v>
      </c>
    </row>
    <row r="148" spans="1:13">
      <c r="A148" s="9" t="s">
        <v>1312</v>
      </c>
      <c r="B148" s="5" t="s">
        <v>1313</v>
      </c>
      <c r="C148" s="5" t="s">
        <v>18</v>
      </c>
      <c r="D148" s="5">
        <v>999</v>
      </c>
      <c r="E148" s="6">
        <v>2100</v>
      </c>
      <c r="F148" s="7">
        <v>0.52</v>
      </c>
      <c r="G148" t="s">
        <v>1316</v>
      </c>
      <c r="H148" t="s">
        <v>1317</v>
      </c>
      <c r="I148" s="5">
        <v>4.5</v>
      </c>
      <c r="J148" s="11">
        <v>5492</v>
      </c>
      <c r="K148">
        <f t="shared" si="4"/>
        <v>24714</v>
      </c>
      <c r="L148" s="2">
        <f t="shared" si="5"/>
        <v>11533200</v>
      </c>
      <c r="M148" t="str" cm="1">
        <f t="array" ref="M148">_xlfn.IFS(E148&lt;1000, "$0 - $999", E148&lt;5000, "$1K - $4.9K", E148&lt;10000,"$5K - $9.9K", E148&lt;50000,"$10K-$49.9", E148&lt;100000,"$50K-$99.9K", E148&lt;200000, "$100K - above")</f>
        <v>$1K - $4.9K</v>
      </c>
    </row>
    <row r="149" spans="1:13">
      <c r="A149" s="9" t="s">
        <v>1321</v>
      </c>
      <c r="B149" s="5" t="s">
        <v>1322</v>
      </c>
      <c r="C149" s="5" t="s">
        <v>18</v>
      </c>
      <c r="D149" s="5">
        <v>499</v>
      </c>
      <c r="E149" s="5">
        <v>899</v>
      </c>
      <c r="F149" s="7">
        <v>0.44</v>
      </c>
      <c r="G149" t="s">
        <v>1326</v>
      </c>
      <c r="H149" t="s">
        <v>1327</v>
      </c>
      <c r="I149" s="5">
        <v>4.2</v>
      </c>
      <c r="J149" s="10">
        <v>919</v>
      </c>
      <c r="K149">
        <f t="shared" si="4"/>
        <v>3859.8</v>
      </c>
      <c r="L149" s="2">
        <f t="shared" si="5"/>
        <v>826181</v>
      </c>
      <c r="M149" t="str" cm="1">
        <f t="array" ref="M149">_xlfn.IFS(E149&lt;1000, "$0 - $999", E149&lt;5000, "$1K - $4.9K", E149&lt;10000,"$5K - $9.9K", E149&lt;50000,"$10K-$49.9", E149&lt;100000,"$50K-$99.9K", E149&lt;200000, "$100K - above")</f>
        <v>$0 - $999</v>
      </c>
    </row>
    <row r="150" spans="1:13">
      <c r="A150" s="9" t="s">
        <v>1331</v>
      </c>
      <c r="B150" s="5" t="s">
        <v>1332</v>
      </c>
      <c r="C150" s="5" t="s">
        <v>1333</v>
      </c>
      <c r="D150" s="5">
        <v>416</v>
      </c>
      <c r="E150" s="5">
        <v>599</v>
      </c>
      <c r="F150" s="7">
        <v>0.31</v>
      </c>
      <c r="G150" t="s">
        <v>1337</v>
      </c>
      <c r="H150" t="s">
        <v>1338</v>
      </c>
      <c r="I150" s="5">
        <v>4.2</v>
      </c>
      <c r="J150" s="11">
        <v>30023</v>
      </c>
      <c r="K150">
        <f t="shared" si="4"/>
        <v>126096.6</v>
      </c>
      <c r="L150" s="2">
        <f t="shared" si="5"/>
        <v>17983777</v>
      </c>
      <c r="M150" t="str" cm="1">
        <f t="array" ref="M150">_xlfn.IFS(E150&lt;1000, "$0 - $999", E150&lt;5000, "$1K - $4.9K", E150&lt;10000,"$5K - $9.9K", E150&lt;50000,"$10K-$49.9", E150&lt;100000,"$50K-$99.9K", E150&lt;200000, "$100K - above")</f>
        <v>$0 - $999</v>
      </c>
    </row>
    <row r="151" spans="1:13">
      <c r="A151" s="9" t="s">
        <v>1342</v>
      </c>
      <c r="B151" s="5" t="s">
        <v>1343</v>
      </c>
      <c r="C151" s="5" t="s">
        <v>18</v>
      </c>
      <c r="D151" s="5">
        <v>368</v>
      </c>
      <c r="E151" s="5">
        <v>699</v>
      </c>
      <c r="F151" s="7">
        <v>0.47</v>
      </c>
      <c r="G151" t="s">
        <v>1347</v>
      </c>
      <c r="H151" t="s">
        <v>1348</v>
      </c>
      <c r="I151" s="5">
        <v>4.2</v>
      </c>
      <c r="J151" s="10">
        <v>387</v>
      </c>
      <c r="K151">
        <f t="shared" si="4"/>
        <v>1625.4</v>
      </c>
      <c r="L151" s="2">
        <f t="shared" si="5"/>
        <v>270513</v>
      </c>
      <c r="M151" t="str" cm="1">
        <f t="array" ref="M151">_xlfn.IFS(E151&lt;1000, "$0 - $999", E151&lt;5000, "$1K - $4.9K", E151&lt;10000,"$5K - $9.9K", E151&lt;50000,"$10K-$49.9", E151&lt;100000,"$50K-$99.9K", E151&lt;200000, "$100K - above")</f>
        <v>$0 - $999</v>
      </c>
    </row>
    <row r="152" spans="1:13">
      <c r="A152" s="9" t="s">
        <v>1352</v>
      </c>
      <c r="B152" s="5" t="s">
        <v>1353</v>
      </c>
      <c r="C152" s="5" t="s">
        <v>169</v>
      </c>
      <c r="D152" s="6">
        <v>29990</v>
      </c>
      <c r="E152" s="6">
        <v>65000</v>
      </c>
      <c r="F152" s="7">
        <v>0.54</v>
      </c>
      <c r="G152" t="s">
        <v>1357</v>
      </c>
      <c r="H152" t="s">
        <v>1358</v>
      </c>
      <c r="I152" s="5">
        <v>4.0999999999999996</v>
      </c>
      <c r="J152" s="10">
        <v>211</v>
      </c>
      <c r="K152">
        <f t="shared" si="4"/>
        <v>865.09999999999991</v>
      </c>
      <c r="L152" s="2">
        <f t="shared" si="5"/>
        <v>13715000</v>
      </c>
      <c r="M152" t="str" cm="1">
        <f t="array" ref="M152">_xlfn.IFS(E152&lt;1000, "$0 - $999", E152&lt;5000, "$1K - $4.9K", E152&lt;10000,"$5K - $9.9K", E152&lt;50000,"$10K-$49.9", E152&lt;100000,"$50K-$99.9K", E152&lt;200000, "$100K - above")</f>
        <v>$50K-$99.9K</v>
      </c>
    </row>
    <row r="153" spans="1:13">
      <c r="A153" s="9" t="s">
        <v>1362</v>
      </c>
      <c r="B153" s="5" t="s">
        <v>1363</v>
      </c>
      <c r="C153" s="5" t="s">
        <v>18</v>
      </c>
      <c r="D153" s="5">
        <v>339</v>
      </c>
      <c r="E153" s="6">
        <v>1099</v>
      </c>
      <c r="F153" s="7">
        <v>0.69</v>
      </c>
      <c r="G153" t="s">
        <v>325</v>
      </c>
      <c r="H153" t="s">
        <v>326</v>
      </c>
      <c r="I153" s="5">
        <v>4.3</v>
      </c>
      <c r="J153" s="10">
        <v>974</v>
      </c>
      <c r="K153">
        <f t="shared" si="4"/>
        <v>4188.2</v>
      </c>
      <c r="L153" s="2">
        <f t="shared" si="5"/>
        <v>1070426</v>
      </c>
      <c r="M153" t="str" cm="1">
        <f t="array" ref="M153">_xlfn.IFS(E153&lt;1000, "$0 - $999", E153&lt;5000, "$1K - $4.9K", E153&lt;10000,"$5K - $9.9K", E153&lt;50000,"$10K-$49.9", E153&lt;100000,"$50K-$99.9K", E153&lt;200000, "$100K - above")</f>
        <v>$1K - $4.9K</v>
      </c>
    </row>
    <row r="154" spans="1:13">
      <c r="A154" s="9" t="s">
        <v>1367</v>
      </c>
      <c r="B154" s="5" t="s">
        <v>1368</v>
      </c>
      <c r="C154" s="5" t="s">
        <v>169</v>
      </c>
      <c r="D154" s="6">
        <v>15490</v>
      </c>
      <c r="E154" s="6">
        <v>20900</v>
      </c>
      <c r="F154" s="7">
        <v>0.26</v>
      </c>
      <c r="G154" t="s">
        <v>228</v>
      </c>
      <c r="H154" t="s">
        <v>229</v>
      </c>
      <c r="I154" s="5">
        <v>4.3</v>
      </c>
      <c r="J154" s="11">
        <v>16299</v>
      </c>
      <c r="K154">
        <f t="shared" si="4"/>
        <v>70085.7</v>
      </c>
      <c r="L154" s="2">
        <f t="shared" si="5"/>
        <v>340649100</v>
      </c>
      <c r="M154" t="str" cm="1">
        <f t="array" ref="M154">_xlfn.IFS(E154&lt;1000, "$0 - $999", E154&lt;5000, "$1K - $4.9K", E154&lt;10000,"$5K - $9.9K", E154&lt;50000,"$10K-$49.9", E154&lt;100000,"$50K-$99.9K", E154&lt;200000, "$100K - above")</f>
        <v>$10K-$49.9</v>
      </c>
    </row>
    <row r="155" spans="1:13">
      <c r="A155" s="9" t="s">
        <v>1372</v>
      </c>
      <c r="B155" s="5" t="s">
        <v>1373</v>
      </c>
      <c r="C155" s="5" t="s">
        <v>18</v>
      </c>
      <c r="D155" s="5">
        <v>499</v>
      </c>
      <c r="E155" s="6">
        <v>1299</v>
      </c>
      <c r="F155" s="7">
        <v>0.62</v>
      </c>
      <c r="G155" t="s">
        <v>91</v>
      </c>
      <c r="H155" t="s">
        <v>92</v>
      </c>
      <c r="I155" s="5">
        <v>4.3</v>
      </c>
      <c r="J155" s="11">
        <v>30411</v>
      </c>
      <c r="K155">
        <f t="shared" si="4"/>
        <v>130767.29999999999</v>
      </c>
      <c r="L155" s="2">
        <f t="shared" si="5"/>
        <v>39503889</v>
      </c>
      <c r="M155" t="str" cm="1">
        <f t="array" ref="M155">_xlfn.IFS(E155&lt;1000, "$0 - $999", E155&lt;5000, "$1K - $4.9K", E155&lt;10000,"$5K - $9.9K", E155&lt;50000,"$10K-$49.9", E155&lt;100000,"$50K-$99.9K", E155&lt;200000, "$100K - above")</f>
        <v>$1K - $4.9K</v>
      </c>
    </row>
    <row r="156" spans="1:13">
      <c r="A156" s="9" t="s">
        <v>1377</v>
      </c>
      <c r="B156" s="5" t="s">
        <v>1378</v>
      </c>
      <c r="C156" s="5" t="s">
        <v>98</v>
      </c>
      <c r="D156" s="5">
        <v>249</v>
      </c>
      <c r="E156" s="5">
        <v>399</v>
      </c>
      <c r="F156" s="7">
        <v>0.38</v>
      </c>
      <c r="G156" t="s">
        <v>1382</v>
      </c>
      <c r="H156" t="s">
        <v>1383</v>
      </c>
      <c r="I156" s="5">
        <v>3.4</v>
      </c>
      <c r="J156" s="11">
        <v>4642</v>
      </c>
      <c r="K156">
        <f t="shared" si="4"/>
        <v>15782.8</v>
      </c>
      <c r="L156" s="2">
        <f t="shared" si="5"/>
        <v>1852158</v>
      </c>
      <c r="M156" t="str" cm="1">
        <f t="array" ref="M156">_xlfn.IFS(E156&lt;1000, "$0 - $999", E156&lt;5000, "$1K - $4.9K", E156&lt;10000,"$5K - $9.9K", E156&lt;50000,"$10K-$49.9", E156&lt;100000,"$50K-$99.9K", E156&lt;200000, "$100K - above")</f>
        <v>$0 - $999</v>
      </c>
    </row>
    <row r="157" spans="1:13">
      <c r="A157" s="9" t="s">
        <v>1387</v>
      </c>
      <c r="B157" s="5" t="s">
        <v>1388</v>
      </c>
      <c r="C157" s="5" t="s">
        <v>462</v>
      </c>
      <c r="D157" s="5">
        <v>399</v>
      </c>
      <c r="E157" s="5">
        <v>799</v>
      </c>
      <c r="F157" s="7">
        <v>0.5</v>
      </c>
      <c r="G157" t="s">
        <v>1392</v>
      </c>
      <c r="H157" t="s">
        <v>1393</v>
      </c>
      <c r="I157" s="5">
        <v>4.3</v>
      </c>
      <c r="J157" s="10">
        <v>12</v>
      </c>
      <c r="K157">
        <f t="shared" si="4"/>
        <v>51.599999999999994</v>
      </c>
      <c r="L157" s="2">
        <f t="shared" si="5"/>
        <v>9588</v>
      </c>
      <c r="M157" t="str" cm="1">
        <f t="array" ref="M157">_xlfn.IFS(E157&lt;1000, "$0 - $999", E157&lt;5000, "$1K - $4.9K", E157&lt;10000,"$5K - $9.9K", E157&lt;50000,"$10K-$49.9", E157&lt;100000,"$50K-$99.9K", E157&lt;200000, "$100K - above")</f>
        <v>$0 - $999</v>
      </c>
    </row>
    <row r="158" spans="1:13">
      <c r="A158" s="9" t="s">
        <v>1397</v>
      </c>
      <c r="B158" s="5" t="s">
        <v>1398</v>
      </c>
      <c r="C158" s="5" t="s">
        <v>18</v>
      </c>
      <c r="D158" s="6">
        <v>1499</v>
      </c>
      <c r="E158" s="6">
        <v>1999</v>
      </c>
      <c r="F158" s="7">
        <v>0.25</v>
      </c>
      <c r="G158" t="s">
        <v>1091</v>
      </c>
      <c r="H158" t="s">
        <v>1092</v>
      </c>
      <c r="I158" s="5">
        <v>4.4000000000000004</v>
      </c>
      <c r="J158" s="11">
        <v>1951</v>
      </c>
      <c r="K158">
        <f t="shared" si="4"/>
        <v>8584.4000000000015</v>
      </c>
      <c r="L158" s="2">
        <f t="shared" si="5"/>
        <v>3900049</v>
      </c>
      <c r="M158" t="str" cm="1">
        <f t="array" ref="M158">_xlfn.IFS(E158&lt;1000, "$0 - $999", E158&lt;5000, "$1K - $4.9K", E158&lt;10000,"$5K - $9.9K", E158&lt;50000,"$10K-$49.9", E158&lt;100000,"$50K-$99.9K", E158&lt;200000, "$100K - above")</f>
        <v>$1K - $4.9K</v>
      </c>
    </row>
    <row r="159" spans="1:13">
      <c r="A159" s="9" t="s">
        <v>1402</v>
      </c>
      <c r="B159" s="5" t="s">
        <v>1403</v>
      </c>
      <c r="C159" s="5" t="s">
        <v>1404</v>
      </c>
      <c r="D159" s="6">
        <v>9490</v>
      </c>
      <c r="E159" s="6">
        <v>15990</v>
      </c>
      <c r="F159" s="7">
        <v>0.41</v>
      </c>
      <c r="G159" t="s">
        <v>1408</v>
      </c>
      <c r="H159" t="s">
        <v>1409</v>
      </c>
      <c r="I159" s="5">
        <v>3.9</v>
      </c>
      <c r="J159" s="11">
        <v>10480</v>
      </c>
      <c r="K159">
        <f t="shared" si="4"/>
        <v>40872</v>
      </c>
      <c r="L159" s="2">
        <f t="shared" si="5"/>
        <v>167575200</v>
      </c>
      <c r="M159" t="str" cm="1">
        <f t="array" ref="M159">_xlfn.IFS(E159&lt;1000, "$0 - $999", E159&lt;5000, "$1K - $4.9K", E159&lt;10000,"$5K - $9.9K", E159&lt;50000,"$10K-$49.9", E159&lt;100000,"$50K-$99.9K", E159&lt;200000, "$100K - above")</f>
        <v>$10K-$49.9</v>
      </c>
    </row>
    <row r="160" spans="1:13">
      <c r="A160" s="9" t="s">
        <v>1413</v>
      </c>
      <c r="B160" s="5" t="s">
        <v>1414</v>
      </c>
      <c r="C160" s="5" t="s">
        <v>129</v>
      </c>
      <c r="D160" s="5">
        <v>637</v>
      </c>
      <c r="E160" s="6">
        <v>1499</v>
      </c>
      <c r="F160" s="7">
        <v>0.57999999999999996</v>
      </c>
      <c r="G160" t="s">
        <v>1418</v>
      </c>
      <c r="H160" t="s">
        <v>1419</v>
      </c>
      <c r="I160" s="5">
        <v>4.0999999999999996</v>
      </c>
      <c r="J160" s="10">
        <v>24</v>
      </c>
      <c r="K160">
        <f t="shared" si="4"/>
        <v>98.399999999999991</v>
      </c>
      <c r="L160" s="2">
        <f t="shared" si="5"/>
        <v>35976</v>
      </c>
      <c r="M160" t="str" cm="1">
        <f t="array" ref="M160">_xlfn.IFS(E160&lt;1000, "$0 - $999", E160&lt;5000, "$1K - $4.9K", E160&lt;10000,"$5K - $9.9K", E160&lt;50000,"$10K-$49.9", E160&lt;100000,"$50K-$99.9K", E160&lt;200000, "$100K - above")</f>
        <v>$1K - $4.9K</v>
      </c>
    </row>
    <row r="161" spans="1:13">
      <c r="A161" s="9" t="s">
        <v>1423</v>
      </c>
      <c r="B161" s="5" t="s">
        <v>1424</v>
      </c>
      <c r="C161" s="5" t="s">
        <v>462</v>
      </c>
      <c r="D161" s="5">
        <v>399</v>
      </c>
      <c r="E161" s="5">
        <v>899</v>
      </c>
      <c r="F161" s="7">
        <v>0.56000000000000005</v>
      </c>
      <c r="G161" t="s">
        <v>1428</v>
      </c>
      <c r="H161" t="s">
        <v>1429</v>
      </c>
      <c r="I161" s="5">
        <v>3.9</v>
      </c>
      <c r="J161" s="10">
        <v>254</v>
      </c>
      <c r="K161">
        <f t="shared" si="4"/>
        <v>990.6</v>
      </c>
      <c r="L161" s="2">
        <f t="shared" si="5"/>
        <v>228346</v>
      </c>
      <c r="M161" t="str" cm="1">
        <f t="array" ref="M161">_xlfn.IFS(E161&lt;1000, "$0 - $999", E161&lt;5000, "$1K - $4.9K", E161&lt;10000,"$5K - $9.9K", E161&lt;50000,"$10K-$49.9", E161&lt;100000,"$50K-$99.9K", E161&lt;200000, "$100K - above")</f>
        <v>$0 - $999</v>
      </c>
    </row>
    <row r="162" spans="1:13">
      <c r="A162" s="9" t="s">
        <v>1433</v>
      </c>
      <c r="B162" s="5" t="s">
        <v>1434</v>
      </c>
      <c r="C162" s="5" t="s">
        <v>1333</v>
      </c>
      <c r="D162" s="6">
        <v>1089</v>
      </c>
      <c r="E162" s="6">
        <v>1600</v>
      </c>
      <c r="F162" s="7">
        <v>0.32</v>
      </c>
      <c r="G162" t="s">
        <v>1438</v>
      </c>
      <c r="H162" t="s">
        <v>1439</v>
      </c>
      <c r="I162" s="5">
        <v>4</v>
      </c>
      <c r="J162" s="11">
        <v>3565</v>
      </c>
      <c r="K162">
        <f t="shared" si="4"/>
        <v>14260</v>
      </c>
      <c r="L162" s="2">
        <f t="shared" si="5"/>
        <v>5704000</v>
      </c>
      <c r="M162" t="str" cm="1">
        <f t="array" ref="M162">_xlfn.IFS(E162&lt;1000, "$0 - $999", E162&lt;5000, "$1K - $4.9K", E162&lt;10000,"$5K - $9.9K", E162&lt;50000,"$10K-$49.9", E162&lt;100000,"$50K-$99.9K", E162&lt;200000, "$100K - above")</f>
        <v>$1K - $4.9K</v>
      </c>
    </row>
    <row r="163" spans="1:13">
      <c r="A163" s="9" t="s">
        <v>1443</v>
      </c>
      <c r="B163" s="5" t="s">
        <v>1444</v>
      </c>
      <c r="C163" s="5" t="s">
        <v>18</v>
      </c>
      <c r="D163" s="5">
        <v>339</v>
      </c>
      <c r="E163" s="5">
        <v>999</v>
      </c>
      <c r="F163" s="7">
        <v>0.66</v>
      </c>
      <c r="G163" t="s">
        <v>1448</v>
      </c>
      <c r="H163" t="s">
        <v>1449</v>
      </c>
      <c r="I163" s="5">
        <v>4.3</v>
      </c>
      <c r="J163" s="11">
        <v>6255</v>
      </c>
      <c r="K163">
        <f t="shared" si="4"/>
        <v>26896.5</v>
      </c>
      <c r="L163" s="2">
        <f t="shared" si="5"/>
        <v>6248745</v>
      </c>
      <c r="M163" t="str" cm="1">
        <f t="array" ref="M163">_xlfn.IFS(E163&lt;1000, "$0 - $999", E163&lt;5000, "$1K - $4.9K", E163&lt;10000,"$5K - $9.9K", E163&lt;50000,"$10K-$49.9", E163&lt;100000,"$50K-$99.9K", E163&lt;200000, "$100K - above")</f>
        <v>$0 - $999</v>
      </c>
    </row>
    <row r="164" spans="1:13">
      <c r="A164" s="9" t="s">
        <v>1452</v>
      </c>
      <c r="B164" s="5" t="s">
        <v>1453</v>
      </c>
      <c r="C164" s="5" t="s">
        <v>18</v>
      </c>
      <c r="D164" s="5">
        <v>149</v>
      </c>
      <c r="E164" s="5">
        <v>499</v>
      </c>
      <c r="F164" s="7">
        <v>0.7</v>
      </c>
      <c r="G164" t="s">
        <v>692</v>
      </c>
      <c r="H164" t="s">
        <v>693</v>
      </c>
      <c r="I164" s="5">
        <v>4</v>
      </c>
      <c r="J164" s="11">
        <v>7732</v>
      </c>
      <c r="K164">
        <f t="shared" si="4"/>
        <v>30928</v>
      </c>
      <c r="L164" s="2">
        <f t="shared" si="5"/>
        <v>3858268</v>
      </c>
      <c r="M164" t="str" cm="1">
        <f t="array" ref="M164">_xlfn.IFS(E164&lt;1000, "$0 - $999", E164&lt;5000, "$1K - $4.9K", E164&lt;10000,"$5K - $9.9K", E164&lt;50000,"$10K-$49.9", E164&lt;100000,"$50K-$99.9K", E164&lt;200000, "$100K - above")</f>
        <v>$0 - $999</v>
      </c>
    </row>
    <row r="165" spans="1:13">
      <c r="A165" s="9" t="s">
        <v>1457</v>
      </c>
      <c r="B165" s="5" t="s">
        <v>1458</v>
      </c>
      <c r="C165" s="5" t="s">
        <v>18</v>
      </c>
      <c r="D165" s="5">
        <v>149</v>
      </c>
      <c r="E165" s="5">
        <v>399</v>
      </c>
      <c r="F165" s="7">
        <v>0.63</v>
      </c>
      <c r="G165" t="s">
        <v>1462</v>
      </c>
      <c r="H165" t="s">
        <v>13031</v>
      </c>
      <c r="I165" s="5">
        <v>3.9</v>
      </c>
      <c r="J165" s="10">
        <v>57</v>
      </c>
      <c r="K165">
        <f t="shared" si="4"/>
        <v>222.29999999999998</v>
      </c>
      <c r="L165" s="2">
        <f t="shared" si="5"/>
        <v>22743</v>
      </c>
      <c r="M165" t="str" cm="1">
        <f t="array" ref="M165">_xlfn.IFS(E165&lt;1000, "$0 - $999", E165&lt;5000, "$1K - $4.9K", E165&lt;10000,"$5K - $9.9K", E165&lt;50000,"$10K-$49.9", E165&lt;100000,"$50K-$99.9K", E165&lt;200000, "$100K - above")</f>
        <v>$0 - $999</v>
      </c>
    </row>
    <row r="166" spans="1:13">
      <c r="A166" s="9" t="s">
        <v>1466</v>
      </c>
      <c r="B166" s="5" t="s">
        <v>1467</v>
      </c>
      <c r="C166" s="5" t="s">
        <v>18</v>
      </c>
      <c r="D166" s="5">
        <v>599</v>
      </c>
      <c r="E166" s="5">
        <v>849</v>
      </c>
      <c r="F166" s="7">
        <v>0.28999999999999998</v>
      </c>
      <c r="G166" t="s">
        <v>1471</v>
      </c>
      <c r="H166" t="s">
        <v>1472</v>
      </c>
      <c r="I166" s="5">
        <v>4.5</v>
      </c>
      <c r="J166" s="10">
        <v>577</v>
      </c>
      <c r="K166">
        <f t="shared" si="4"/>
        <v>2596.5</v>
      </c>
      <c r="L166" s="2">
        <f t="shared" si="5"/>
        <v>489873</v>
      </c>
      <c r="M166" t="str" cm="1">
        <f t="array" ref="M166">_xlfn.IFS(E166&lt;1000, "$0 - $999", E166&lt;5000, "$1K - $4.9K", E166&lt;10000,"$5K - $9.9K", E166&lt;50000,"$10K-$49.9", E166&lt;100000,"$50K-$99.9K", E166&lt;200000, "$100K - above")</f>
        <v>$0 - $999</v>
      </c>
    </row>
    <row r="167" spans="1:13">
      <c r="A167" s="9" t="s">
        <v>1476</v>
      </c>
      <c r="B167" s="5" t="s">
        <v>1477</v>
      </c>
      <c r="C167" s="5" t="s">
        <v>462</v>
      </c>
      <c r="D167" s="5">
        <v>299</v>
      </c>
      <c r="E167" s="6">
        <v>1199</v>
      </c>
      <c r="F167" s="7">
        <v>0.75</v>
      </c>
      <c r="G167" t="s">
        <v>1481</v>
      </c>
      <c r="H167" t="s">
        <v>1482</v>
      </c>
      <c r="I167" s="5">
        <v>3.9</v>
      </c>
      <c r="J167" s="11">
        <v>1193</v>
      </c>
      <c r="K167">
        <f t="shared" si="4"/>
        <v>4652.7</v>
      </c>
      <c r="L167" s="2">
        <f t="shared" si="5"/>
        <v>1430407</v>
      </c>
      <c r="M167" t="str" cm="1">
        <f t="array" ref="M167">_xlfn.IFS(E167&lt;1000, "$0 - $999", E167&lt;5000, "$1K - $4.9K", E167&lt;10000,"$5K - $9.9K", E167&lt;50000,"$10K-$49.9", E167&lt;100000,"$50K-$99.9K", E167&lt;200000, "$100K - above")</f>
        <v>$1K - $4.9K</v>
      </c>
    </row>
    <row r="168" spans="1:13">
      <c r="A168" s="9" t="s">
        <v>1486</v>
      </c>
      <c r="B168" s="5" t="s">
        <v>1487</v>
      </c>
      <c r="C168" s="5" t="s">
        <v>18</v>
      </c>
      <c r="D168" s="5">
        <v>399</v>
      </c>
      <c r="E168" s="6">
        <v>1299</v>
      </c>
      <c r="F168" s="7">
        <v>0.69</v>
      </c>
      <c r="G168" t="s">
        <v>956</v>
      </c>
      <c r="H168" t="s">
        <v>957</v>
      </c>
      <c r="I168" s="5">
        <v>4.2</v>
      </c>
      <c r="J168" s="11">
        <v>13120</v>
      </c>
      <c r="K168">
        <f t="shared" si="4"/>
        <v>55104</v>
      </c>
      <c r="L168" s="2">
        <f t="shared" si="5"/>
        <v>17042880</v>
      </c>
      <c r="M168" t="str" cm="1">
        <f t="array" ref="M168">_xlfn.IFS(E168&lt;1000, "$0 - $999", E168&lt;5000, "$1K - $4.9K", E168&lt;10000,"$5K - $9.9K", E168&lt;50000,"$10K-$49.9", E168&lt;100000,"$50K-$99.9K", E168&lt;200000, "$100K - above")</f>
        <v>$1K - $4.9K</v>
      </c>
    </row>
    <row r="169" spans="1:13">
      <c r="A169" s="9" t="s">
        <v>1491</v>
      </c>
      <c r="B169" s="5" t="s">
        <v>1492</v>
      </c>
      <c r="C169" s="5" t="s">
        <v>462</v>
      </c>
      <c r="D169" s="5">
        <v>339</v>
      </c>
      <c r="E169" s="6">
        <v>1999</v>
      </c>
      <c r="F169" s="7">
        <v>0.83</v>
      </c>
      <c r="G169" t="s">
        <v>1496</v>
      </c>
      <c r="H169" t="s">
        <v>1497</v>
      </c>
      <c r="I169" s="5">
        <v>4</v>
      </c>
      <c r="J169" s="10">
        <v>343</v>
      </c>
      <c r="K169">
        <f t="shared" si="4"/>
        <v>1372</v>
      </c>
      <c r="L169" s="2">
        <f t="shared" si="5"/>
        <v>685657</v>
      </c>
      <c r="M169" t="str" cm="1">
        <f t="array" ref="M169">_xlfn.IFS(E169&lt;1000, "$0 - $999", E169&lt;5000, "$1K - $4.9K", E169&lt;10000,"$5K - $9.9K", E169&lt;50000,"$10K-$49.9", E169&lt;100000,"$50K-$99.9K", E169&lt;200000, "$100K - above")</f>
        <v>$1K - $4.9K</v>
      </c>
    </row>
    <row r="170" spans="1:13">
      <c r="A170" s="9" t="s">
        <v>1501</v>
      </c>
      <c r="B170" s="5" t="s">
        <v>1502</v>
      </c>
      <c r="C170" s="5" t="s">
        <v>169</v>
      </c>
      <c r="D170" s="6">
        <v>12499</v>
      </c>
      <c r="E170" s="6">
        <v>22990</v>
      </c>
      <c r="F170" s="7">
        <v>0.46</v>
      </c>
      <c r="G170" t="s">
        <v>1506</v>
      </c>
      <c r="H170" t="s">
        <v>1507</v>
      </c>
      <c r="I170" s="5">
        <v>4.3</v>
      </c>
      <c r="J170" s="11">
        <v>1611</v>
      </c>
      <c r="K170">
        <f t="shared" si="4"/>
        <v>6927.2999999999993</v>
      </c>
      <c r="L170" s="2">
        <f t="shared" si="5"/>
        <v>37036890</v>
      </c>
      <c r="M170" t="str" cm="1">
        <f t="array" ref="M170">_xlfn.IFS(E170&lt;1000, "$0 - $999", E170&lt;5000, "$1K - $4.9K", E170&lt;10000,"$5K - $9.9K", E170&lt;50000,"$10K-$49.9", E170&lt;100000,"$50K-$99.9K", E170&lt;200000, "$100K - above")</f>
        <v>$10K-$49.9</v>
      </c>
    </row>
    <row r="171" spans="1:13">
      <c r="A171" s="9" t="s">
        <v>1511</v>
      </c>
      <c r="B171" s="5" t="s">
        <v>1512</v>
      </c>
      <c r="C171" s="5" t="s">
        <v>18</v>
      </c>
      <c r="D171" s="5">
        <v>249</v>
      </c>
      <c r="E171" s="5">
        <v>399</v>
      </c>
      <c r="F171" s="7">
        <v>0.38</v>
      </c>
      <c r="G171" t="s">
        <v>1516</v>
      </c>
      <c r="H171" t="s">
        <v>1517</v>
      </c>
      <c r="I171" s="5">
        <v>4</v>
      </c>
      <c r="J171" s="11">
        <v>6558</v>
      </c>
      <c r="K171">
        <f t="shared" si="4"/>
        <v>26232</v>
      </c>
      <c r="L171" s="2">
        <f t="shared" si="5"/>
        <v>2616642</v>
      </c>
      <c r="M171" t="str" cm="1">
        <f t="array" ref="M171">_xlfn.IFS(E171&lt;1000, "$0 - $999", E171&lt;5000, "$1K - $4.9K", E171&lt;10000,"$5K - $9.9K", E171&lt;50000,"$10K-$49.9", E171&lt;100000,"$50K-$99.9K", E171&lt;200000, "$100K - above")</f>
        <v>$0 - $999</v>
      </c>
    </row>
    <row r="172" spans="1:13">
      <c r="A172" s="9" t="s">
        <v>1521</v>
      </c>
      <c r="B172" s="5" t="s">
        <v>1522</v>
      </c>
      <c r="C172" s="5" t="s">
        <v>98</v>
      </c>
      <c r="D172" s="6">
        <v>1399</v>
      </c>
      <c r="E172" s="6">
        <v>2499</v>
      </c>
      <c r="F172" s="7">
        <v>0.44</v>
      </c>
      <c r="G172" t="s">
        <v>1526</v>
      </c>
      <c r="H172" t="s">
        <v>1527</v>
      </c>
      <c r="I172" s="5">
        <v>4.4000000000000004</v>
      </c>
      <c r="J172" s="11">
        <v>23169</v>
      </c>
      <c r="K172">
        <f t="shared" si="4"/>
        <v>101943.6</v>
      </c>
      <c r="L172" s="2">
        <f t="shared" si="5"/>
        <v>57899331</v>
      </c>
      <c r="M172" t="str" cm="1">
        <f t="array" ref="M172">_xlfn.IFS(E172&lt;1000, "$0 - $999", E172&lt;5000, "$1K - $4.9K", E172&lt;10000,"$5K - $9.9K", E172&lt;50000,"$10K-$49.9", E172&lt;100000,"$50K-$99.9K", E172&lt;200000, "$100K - above")</f>
        <v>$1K - $4.9K</v>
      </c>
    </row>
    <row r="173" spans="1:13">
      <c r="A173" s="9" t="s">
        <v>1531</v>
      </c>
      <c r="B173" s="5" t="s">
        <v>1532</v>
      </c>
      <c r="C173" s="5" t="s">
        <v>169</v>
      </c>
      <c r="D173" s="6">
        <v>32999</v>
      </c>
      <c r="E173" s="6">
        <v>47990</v>
      </c>
      <c r="F173" s="7">
        <v>0.31</v>
      </c>
      <c r="G173" t="s">
        <v>248</v>
      </c>
      <c r="H173" t="s">
        <v>249</v>
      </c>
      <c r="I173" s="5">
        <v>4.3</v>
      </c>
      <c r="J173" s="11">
        <v>4703</v>
      </c>
      <c r="K173">
        <f t="shared" si="4"/>
        <v>20222.899999999998</v>
      </c>
      <c r="L173" s="2">
        <f t="shared" si="5"/>
        <v>225696970</v>
      </c>
      <c r="M173" t="str" cm="1">
        <f t="array" ref="M173">_xlfn.IFS(E173&lt;1000, "$0 - $999", E173&lt;5000, "$1K - $4.9K", E173&lt;10000,"$5K - $9.9K", E173&lt;50000,"$10K-$49.9", E173&lt;100000,"$50K-$99.9K", E173&lt;200000, "$100K - above")</f>
        <v>$10K-$49.9</v>
      </c>
    </row>
    <row r="174" spans="1:13">
      <c r="A174" s="9" t="s">
        <v>1535</v>
      </c>
      <c r="B174" s="5" t="s">
        <v>1536</v>
      </c>
      <c r="C174" s="5" t="s">
        <v>18</v>
      </c>
      <c r="D174" s="5">
        <v>149</v>
      </c>
      <c r="E174" s="5">
        <v>399</v>
      </c>
      <c r="F174" s="7">
        <v>0.63</v>
      </c>
      <c r="G174" t="s">
        <v>722</v>
      </c>
      <c r="H174" t="s">
        <v>723</v>
      </c>
      <c r="I174" s="5">
        <v>4</v>
      </c>
      <c r="J174" s="11">
        <v>1423</v>
      </c>
      <c r="K174">
        <f t="shared" si="4"/>
        <v>5692</v>
      </c>
      <c r="L174" s="2">
        <f t="shared" si="5"/>
        <v>567777</v>
      </c>
      <c r="M174" t="str" cm="1">
        <f t="array" ref="M174">_xlfn.IFS(E174&lt;1000, "$0 - $999", E174&lt;5000, "$1K - $4.9K", E174&lt;10000,"$5K - $9.9K", E174&lt;50000,"$10K-$49.9", E174&lt;100000,"$50K-$99.9K", E174&lt;200000, "$100K - above")</f>
        <v>$0 - $999</v>
      </c>
    </row>
    <row r="175" spans="1:13">
      <c r="A175" s="9" t="s">
        <v>1540</v>
      </c>
      <c r="B175" s="5" t="s">
        <v>1541</v>
      </c>
      <c r="C175" s="5" t="s">
        <v>18</v>
      </c>
      <c r="D175" s="5">
        <v>325</v>
      </c>
      <c r="E175" s="5">
        <v>999</v>
      </c>
      <c r="F175" s="7">
        <v>0.67</v>
      </c>
      <c r="G175" t="s">
        <v>1545</v>
      </c>
      <c r="H175" t="s">
        <v>1546</v>
      </c>
      <c r="I175" s="5">
        <v>4.3</v>
      </c>
      <c r="J175" s="11">
        <v>2651</v>
      </c>
      <c r="K175">
        <f t="shared" si="4"/>
        <v>11399.3</v>
      </c>
      <c r="L175" s="2">
        <f t="shared" si="5"/>
        <v>2648349</v>
      </c>
      <c r="M175" t="str" cm="1">
        <f t="array" ref="M175">_xlfn.IFS(E175&lt;1000, "$0 - $999", E175&lt;5000, "$1K - $4.9K", E175&lt;10000,"$5K - $9.9K", E175&lt;50000,"$10K-$49.9", E175&lt;100000,"$50K-$99.9K", E175&lt;200000, "$100K - above")</f>
        <v>$0 - $999</v>
      </c>
    </row>
    <row r="176" spans="1:13">
      <c r="A176" s="9" t="s">
        <v>1550</v>
      </c>
      <c r="B176" s="5" t="s">
        <v>1551</v>
      </c>
      <c r="C176" s="5" t="s">
        <v>18</v>
      </c>
      <c r="D176" s="5">
        <v>399</v>
      </c>
      <c r="E176" s="6">
        <v>1999</v>
      </c>
      <c r="F176" s="7">
        <v>0.8</v>
      </c>
      <c r="G176" t="s">
        <v>1555</v>
      </c>
      <c r="H176" t="s">
        <v>1556</v>
      </c>
      <c r="I176" s="5">
        <v>5</v>
      </c>
      <c r="J176" s="10">
        <v>5</v>
      </c>
      <c r="K176">
        <f t="shared" si="4"/>
        <v>25</v>
      </c>
      <c r="L176" s="2">
        <f t="shared" si="5"/>
        <v>9995</v>
      </c>
      <c r="M176" t="str" cm="1">
        <f t="array" ref="M176">_xlfn.IFS(E176&lt;1000, "$0 - $999", E176&lt;5000, "$1K - $4.9K", E176&lt;10000,"$5K - $9.9K", E176&lt;50000,"$10K-$49.9", E176&lt;100000,"$50K-$99.9K", E176&lt;200000, "$100K - above")</f>
        <v>$1K - $4.9K</v>
      </c>
    </row>
    <row r="177" spans="1:13">
      <c r="A177" s="9" t="s">
        <v>1560</v>
      </c>
      <c r="B177" s="5" t="s">
        <v>1561</v>
      </c>
      <c r="C177" s="5" t="s">
        <v>98</v>
      </c>
      <c r="D177" s="5">
        <v>199</v>
      </c>
      <c r="E177" s="5">
        <v>499</v>
      </c>
      <c r="F177" s="7">
        <v>0.6</v>
      </c>
      <c r="G177" t="s">
        <v>1565</v>
      </c>
      <c r="H177" t="s">
        <v>1566</v>
      </c>
      <c r="I177" s="5">
        <v>3.7</v>
      </c>
      <c r="J177" s="10">
        <v>612</v>
      </c>
      <c r="K177">
        <f t="shared" si="4"/>
        <v>2264.4</v>
      </c>
      <c r="L177" s="2">
        <f t="shared" si="5"/>
        <v>305388</v>
      </c>
      <c r="M177" t="str" cm="1">
        <f t="array" ref="M177">_xlfn.IFS(E177&lt;1000, "$0 - $999", E177&lt;5000, "$1K - $4.9K", E177&lt;10000,"$5K - $9.9K", E177&lt;50000,"$10K-$49.9", E177&lt;100000,"$50K-$99.9K", E177&lt;200000, "$100K - above")</f>
        <v>$0 - $999</v>
      </c>
    </row>
    <row r="178" spans="1:13">
      <c r="A178" s="9" t="s">
        <v>1570</v>
      </c>
      <c r="B178" s="5" t="s">
        <v>1571</v>
      </c>
      <c r="C178" s="5" t="s">
        <v>18</v>
      </c>
      <c r="D178" s="5">
        <v>88</v>
      </c>
      <c r="E178" s="5">
        <v>299</v>
      </c>
      <c r="F178" s="7">
        <v>0.71</v>
      </c>
      <c r="G178" t="s">
        <v>238</v>
      </c>
      <c r="H178" t="s">
        <v>239</v>
      </c>
      <c r="I178" s="5">
        <v>4</v>
      </c>
      <c r="J178" s="11">
        <v>9378</v>
      </c>
      <c r="K178">
        <f t="shared" si="4"/>
        <v>37512</v>
      </c>
      <c r="L178" s="2">
        <f t="shared" si="5"/>
        <v>2804022</v>
      </c>
      <c r="M178" t="str" cm="1">
        <f t="array" ref="M178">_xlfn.IFS(E178&lt;1000, "$0 - $999", E178&lt;5000, "$1K - $4.9K", E178&lt;10000,"$5K - $9.9K", E178&lt;50000,"$10K-$49.9", E178&lt;100000,"$50K-$99.9K", E178&lt;200000, "$100K - above")</f>
        <v>$0 - $999</v>
      </c>
    </row>
    <row r="179" spans="1:13">
      <c r="A179" s="9" t="s">
        <v>1576</v>
      </c>
      <c r="B179" s="5" t="s">
        <v>1577</v>
      </c>
      <c r="C179" s="5" t="s">
        <v>18</v>
      </c>
      <c r="D179" s="5">
        <v>399</v>
      </c>
      <c r="E179" s="6">
        <v>1099</v>
      </c>
      <c r="F179" s="7">
        <v>0.64</v>
      </c>
      <c r="G179" t="s">
        <v>1267</v>
      </c>
      <c r="H179" t="s">
        <v>1268</v>
      </c>
      <c r="I179" s="5">
        <v>4.0999999999999996</v>
      </c>
      <c r="J179" s="11">
        <v>2685</v>
      </c>
      <c r="K179">
        <f t="shared" si="4"/>
        <v>11008.499999999998</v>
      </c>
      <c r="L179" s="2">
        <f t="shared" si="5"/>
        <v>2950815</v>
      </c>
      <c r="M179" t="str" cm="1">
        <f t="array" ref="M179">_xlfn.IFS(E179&lt;1000, "$0 - $999", E179&lt;5000, "$1K - $4.9K", E179&lt;10000,"$5K - $9.9K", E179&lt;50000,"$10K-$49.9", E179&lt;100000,"$50K-$99.9K", E179&lt;200000, "$100K - above")</f>
        <v>$1K - $4.9K</v>
      </c>
    </row>
    <row r="180" spans="1:13">
      <c r="A180" s="9" t="s">
        <v>1581</v>
      </c>
      <c r="B180" s="5" t="s">
        <v>1582</v>
      </c>
      <c r="C180" s="5" t="s">
        <v>18</v>
      </c>
      <c r="D180" s="5">
        <v>57.89</v>
      </c>
      <c r="E180" s="5">
        <v>199</v>
      </c>
      <c r="F180" s="7">
        <v>0.71</v>
      </c>
      <c r="G180" t="s">
        <v>238</v>
      </c>
      <c r="H180" t="s">
        <v>239</v>
      </c>
      <c r="I180" s="5">
        <v>4</v>
      </c>
      <c r="J180" s="11">
        <v>9378</v>
      </c>
      <c r="K180">
        <f t="shared" si="4"/>
        <v>37512</v>
      </c>
      <c r="L180" s="2">
        <f t="shared" si="5"/>
        <v>1866222</v>
      </c>
      <c r="M180" t="str" cm="1">
        <f t="array" ref="M180">_xlfn.IFS(E180&lt;1000, "$0 - $999", E180&lt;5000, "$1K - $4.9K", E180&lt;10000,"$5K - $9.9K", E180&lt;50000,"$10K-$49.9", E180&lt;100000,"$50K-$99.9K", E180&lt;200000, "$100K - above")</f>
        <v>$0 - $999</v>
      </c>
    </row>
    <row r="181" spans="1:13">
      <c r="A181" s="9" t="s">
        <v>1586</v>
      </c>
      <c r="B181" s="5" t="s">
        <v>1587</v>
      </c>
      <c r="C181" s="5" t="s">
        <v>462</v>
      </c>
      <c r="D181" s="5">
        <v>799</v>
      </c>
      <c r="E181" s="6">
        <v>1999</v>
      </c>
      <c r="F181" s="7">
        <v>0.6</v>
      </c>
      <c r="G181" t="s">
        <v>1591</v>
      </c>
      <c r="H181" t="s">
        <v>1592</v>
      </c>
      <c r="I181" s="5">
        <v>3.3</v>
      </c>
      <c r="J181" s="10">
        <v>576</v>
      </c>
      <c r="K181">
        <f t="shared" si="4"/>
        <v>1900.8</v>
      </c>
      <c r="L181" s="2">
        <f t="shared" si="5"/>
        <v>1151424</v>
      </c>
      <c r="M181" t="str" cm="1">
        <f t="array" ref="M181">_xlfn.IFS(E181&lt;1000, "$0 - $999", E181&lt;5000, "$1K - $4.9K", E181&lt;10000,"$5K - $9.9K", E181&lt;50000,"$10K-$49.9", E181&lt;100000,"$50K-$99.9K", E181&lt;200000, "$100K - above")</f>
        <v>$1K - $4.9K</v>
      </c>
    </row>
    <row r="182" spans="1:13">
      <c r="A182" s="9" t="s">
        <v>1596</v>
      </c>
      <c r="B182" s="5" t="s">
        <v>1597</v>
      </c>
      <c r="C182" s="5" t="s">
        <v>462</v>
      </c>
      <c r="D182" s="5">
        <v>205</v>
      </c>
      <c r="E182" s="5">
        <v>499</v>
      </c>
      <c r="F182" s="7">
        <v>0.59</v>
      </c>
      <c r="G182" t="s">
        <v>1601</v>
      </c>
      <c r="H182" t="s">
        <v>1602</v>
      </c>
      <c r="I182" s="5">
        <v>3.8</v>
      </c>
      <c r="J182" s="10">
        <v>313</v>
      </c>
      <c r="K182">
        <f t="shared" si="4"/>
        <v>1189.3999999999999</v>
      </c>
      <c r="L182" s="2">
        <f t="shared" si="5"/>
        <v>156187</v>
      </c>
      <c r="M182" t="str" cm="1">
        <f t="array" ref="M182">_xlfn.IFS(E182&lt;1000, "$0 - $999", E182&lt;5000, "$1K - $4.9K", E182&lt;10000,"$5K - $9.9K", E182&lt;50000,"$10K-$49.9", E182&lt;100000,"$50K-$99.9K", E182&lt;200000, "$100K - above")</f>
        <v>$0 - $999</v>
      </c>
    </row>
    <row r="183" spans="1:13">
      <c r="A183" s="9" t="s">
        <v>1606</v>
      </c>
      <c r="B183" s="5" t="s">
        <v>1607</v>
      </c>
      <c r="C183" s="5" t="s">
        <v>18</v>
      </c>
      <c r="D183" s="5">
        <v>299</v>
      </c>
      <c r="E183" s="5">
        <v>699</v>
      </c>
      <c r="F183" s="7">
        <v>0.56999999999999995</v>
      </c>
      <c r="G183" t="s">
        <v>1611</v>
      </c>
      <c r="H183" t="s">
        <v>1612</v>
      </c>
      <c r="I183" s="5">
        <v>4.0999999999999996</v>
      </c>
      <c r="J183" s="11">
        <v>2957</v>
      </c>
      <c r="K183">
        <f t="shared" si="4"/>
        <v>12123.699999999999</v>
      </c>
      <c r="L183" s="2">
        <f t="shared" si="5"/>
        <v>2066943</v>
      </c>
      <c r="M183" t="str" cm="1">
        <f t="array" ref="M183">_xlfn.IFS(E183&lt;1000, "$0 - $999", E183&lt;5000, "$1K - $4.9K", E183&lt;10000,"$5K - $9.9K", E183&lt;50000,"$10K-$49.9", E183&lt;100000,"$50K-$99.9K", E183&lt;200000, "$100K - above")</f>
        <v>$0 - $999</v>
      </c>
    </row>
    <row r="184" spans="1:13">
      <c r="A184" s="9" t="s">
        <v>1616</v>
      </c>
      <c r="B184" s="5" t="s">
        <v>1617</v>
      </c>
      <c r="C184" s="5" t="s">
        <v>18</v>
      </c>
      <c r="D184" s="5">
        <v>849</v>
      </c>
      <c r="E184" s="5">
        <v>999</v>
      </c>
      <c r="F184" s="7">
        <v>0.15</v>
      </c>
      <c r="G184" t="s">
        <v>1621</v>
      </c>
      <c r="H184" t="s">
        <v>1622</v>
      </c>
      <c r="I184" s="5">
        <v>4.0999999999999996</v>
      </c>
      <c r="J184" s="11">
        <v>6736</v>
      </c>
      <c r="K184">
        <f t="shared" si="4"/>
        <v>27617.599999999999</v>
      </c>
      <c r="L184" s="2">
        <f t="shared" si="5"/>
        <v>6729264</v>
      </c>
      <c r="M184" t="str" cm="1">
        <f t="array" ref="M184">_xlfn.IFS(E184&lt;1000, "$0 - $999", E184&lt;5000, "$1K - $4.9K", E184&lt;10000,"$5K - $9.9K", E184&lt;50000,"$10K-$49.9", E184&lt;100000,"$50K-$99.9K", E184&lt;200000, "$100K - above")</f>
        <v>$0 - $999</v>
      </c>
    </row>
    <row r="185" spans="1:13">
      <c r="A185" s="9" t="s">
        <v>1626</v>
      </c>
      <c r="B185" s="5" t="s">
        <v>1627</v>
      </c>
      <c r="C185" s="5" t="s">
        <v>18</v>
      </c>
      <c r="D185" s="5">
        <v>949</v>
      </c>
      <c r="E185" s="6">
        <v>1999</v>
      </c>
      <c r="F185" s="7">
        <v>0.53</v>
      </c>
      <c r="G185" t="s">
        <v>361</v>
      </c>
      <c r="H185" t="s">
        <v>362</v>
      </c>
      <c r="I185" s="5">
        <v>4.4000000000000004</v>
      </c>
      <c r="J185" s="11">
        <v>13552</v>
      </c>
      <c r="K185">
        <f t="shared" si="4"/>
        <v>59628.800000000003</v>
      </c>
      <c r="L185" s="2">
        <f t="shared" si="5"/>
        <v>27090448</v>
      </c>
      <c r="M185" t="str" cm="1">
        <f t="array" ref="M185">_xlfn.IFS(E185&lt;1000, "$0 - $999", E185&lt;5000, "$1K - $4.9K", E185&lt;10000,"$5K - $9.9K", E185&lt;50000,"$10K-$49.9", E185&lt;100000,"$50K-$99.9K", E185&lt;200000, "$100K - above")</f>
        <v>$1K - $4.9K</v>
      </c>
    </row>
    <row r="186" spans="1:13">
      <c r="A186" s="9" t="s">
        <v>1631</v>
      </c>
      <c r="B186" s="5" t="s">
        <v>1632</v>
      </c>
      <c r="C186" s="5" t="s">
        <v>18</v>
      </c>
      <c r="D186" s="5">
        <v>499</v>
      </c>
      <c r="E186" s="6">
        <v>1200</v>
      </c>
      <c r="F186" s="7">
        <v>0.57999999999999996</v>
      </c>
      <c r="G186" t="s">
        <v>1636</v>
      </c>
      <c r="H186" t="s">
        <v>1637</v>
      </c>
      <c r="I186" s="5">
        <v>4.3</v>
      </c>
      <c r="J186" s="11">
        <v>5451</v>
      </c>
      <c r="K186">
        <f t="shared" si="4"/>
        <v>23439.3</v>
      </c>
      <c r="L186" s="2">
        <f t="shared" si="5"/>
        <v>6541200</v>
      </c>
      <c r="M186" t="str" cm="1">
        <f t="array" ref="M186">_xlfn.IFS(E186&lt;1000, "$0 - $999", E186&lt;5000, "$1K - $4.9K", E186&lt;10000,"$5K - $9.9K", E186&lt;50000,"$10K-$49.9", E186&lt;100000,"$50K-$99.9K", E186&lt;200000, "$100K - above")</f>
        <v>$1K - $4.9K</v>
      </c>
    </row>
    <row r="187" spans="1:13">
      <c r="A187" s="9" t="s">
        <v>1641</v>
      </c>
      <c r="B187" s="5" t="s">
        <v>1642</v>
      </c>
      <c r="C187" s="5" t="s">
        <v>18</v>
      </c>
      <c r="D187" s="5">
        <v>299</v>
      </c>
      <c r="E187" s="5">
        <v>485</v>
      </c>
      <c r="F187" s="7">
        <v>0.38</v>
      </c>
      <c r="G187" t="s">
        <v>1646</v>
      </c>
      <c r="H187" t="s">
        <v>1647</v>
      </c>
      <c r="I187" s="5">
        <v>4.3</v>
      </c>
      <c r="J187" s="11">
        <v>10911</v>
      </c>
      <c r="K187">
        <f t="shared" si="4"/>
        <v>46917.299999999996</v>
      </c>
      <c r="L187" s="2">
        <f t="shared" si="5"/>
        <v>5291835</v>
      </c>
      <c r="M187" t="str" cm="1">
        <f t="array" ref="M187">_xlfn.IFS(E187&lt;1000, "$0 - $999", E187&lt;5000, "$1K - $4.9K", E187&lt;10000,"$5K - $9.9K", E187&lt;50000,"$10K-$49.9", E187&lt;100000,"$50K-$99.9K", E187&lt;200000, "$100K - above")</f>
        <v>$0 - $999</v>
      </c>
    </row>
    <row r="188" spans="1:13">
      <c r="A188" s="9" t="s">
        <v>1651</v>
      </c>
      <c r="B188" s="5" t="s">
        <v>1652</v>
      </c>
      <c r="C188" s="5" t="s">
        <v>18</v>
      </c>
      <c r="D188" s="5">
        <v>949</v>
      </c>
      <c r="E188" s="6">
        <v>1999</v>
      </c>
      <c r="F188" s="7">
        <v>0.53</v>
      </c>
      <c r="G188" t="s">
        <v>361</v>
      </c>
      <c r="H188" t="s">
        <v>362</v>
      </c>
      <c r="I188" s="5">
        <v>4.4000000000000004</v>
      </c>
      <c r="J188" s="11">
        <v>13552</v>
      </c>
      <c r="K188">
        <f t="shared" si="4"/>
        <v>59628.800000000003</v>
      </c>
      <c r="L188" s="2">
        <f t="shared" si="5"/>
        <v>27090448</v>
      </c>
      <c r="M188" t="str" cm="1">
        <f t="array" ref="M188">_xlfn.IFS(E188&lt;1000, "$0 - $999", E188&lt;5000, "$1K - $4.9K", E188&lt;10000,"$5K - $9.9K", E188&lt;50000,"$10K-$49.9", E188&lt;100000,"$50K-$99.9K", E188&lt;200000, "$100K - above")</f>
        <v>$1K - $4.9K</v>
      </c>
    </row>
    <row r="189" spans="1:13">
      <c r="A189" s="9" t="s">
        <v>1656</v>
      </c>
      <c r="B189" s="5" t="s">
        <v>1657</v>
      </c>
      <c r="C189" s="5" t="s">
        <v>18</v>
      </c>
      <c r="D189" s="5">
        <v>379</v>
      </c>
      <c r="E189" s="6">
        <v>1099</v>
      </c>
      <c r="F189" s="7">
        <v>0.66</v>
      </c>
      <c r="G189" t="s">
        <v>966</v>
      </c>
      <c r="H189" t="s">
        <v>967</v>
      </c>
      <c r="I189" s="5">
        <v>4.3</v>
      </c>
      <c r="J189" s="11">
        <v>2806</v>
      </c>
      <c r="K189">
        <f t="shared" si="4"/>
        <v>12065.8</v>
      </c>
      <c r="L189" s="2">
        <f t="shared" si="5"/>
        <v>3083794</v>
      </c>
      <c r="M189" t="str" cm="1">
        <f t="array" ref="M189">_xlfn.IFS(E189&lt;1000, "$0 - $999", E189&lt;5000, "$1K - $4.9K", E189&lt;10000,"$5K - $9.9K", E189&lt;50000,"$10K-$49.9", E189&lt;100000,"$50K-$99.9K", E189&lt;200000, "$100K - above")</f>
        <v>$1K - $4.9K</v>
      </c>
    </row>
    <row r="190" spans="1:13">
      <c r="A190" s="9" t="s">
        <v>1661</v>
      </c>
      <c r="B190" s="5" t="s">
        <v>1662</v>
      </c>
      <c r="C190" s="5" t="s">
        <v>169</v>
      </c>
      <c r="D190" s="6">
        <v>8990</v>
      </c>
      <c r="E190" s="6">
        <v>18990</v>
      </c>
      <c r="F190" s="7">
        <v>0.53</v>
      </c>
      <c r="G190" t="s">
        <v>1666</v>
      </c>
      <c r="H190" t="s">
        <v>1667</v>
      </c>
      <c r="I190" s="5">
        <v>3.9</v>
      </c>
      <c r="J190" s="10">
        <v>350</v>
      </c>
      <c r="K190">
        <f t="shared" si="4"/>
        <v>1365</v>
      </c>
      <c r="L190" s="2">
        <f t="shared" si="5"/>
        <v>6646500</v>
      </c>
      <c r="M190" t="str" cm="1">
        <f t="array" ref="M190">_xlfn.IFS(E190&lt;1000, "$0 - $999", E190&lt;5000, "$1K - $4.9K", E190&lt;10000,"$5K - $9.9K", E190&lt;50000,"$10K-$49.9", E190&lt;100000,"$50K-$99.9K", E190&lt;200000, "$100K - above")</f>
        <v>$10K-$49.9</v>
      </c>
    </row>
    <row r="191" spans="1:13">
      <c r="A191" s="9" t="s">
        <v>1671</v>
      </c>
      <c r="B191" s="5" t="s">
        <v>1672</v>
      </c>
      <c r="C191" s="5" t="s">
        <v>1333</v>
      </c>
      <c r="D191" s="5">
        <v>486</v>
      </c>
      <c r="E191" s="6">
        <v>1999</v>
      </c>
      <c r="F191" s="7">
        <v>0.76</v>
      </c>
      <c r="G191" t="s">
        <v>1337</v>
      </c>
      <c r="H191" t="s">
        <v>1338</v>
      </c>
      <c r="I191" s="5">
        <v>4.2</v>
      </c>
      <c r="J191" s="11">
        <v>30023</v>
      </c>
      <c r="K191">
        <f t="shared" si="4"/>
        <v>126096.6</v>
      </c>
      <c r="L191" s="2">
        <f t="shared" si="5"/>
        <v>60015977</v>
      </c>
      <c r="M191" t="str" cm="1">
        <f t="array" ref="M191">_xlfn.IFS(E191&lt;1000, "$0 - $999", E191&lt;5000, "$1K - $4.9K", E191&lt;10000,"$5K - $9.9K", E191&lt;50000,"$10K-$49.9", E191&lt;100000,"$50K-$99.9K", E191&lt;200000, "$100K - above")</f>
        <v>$1K - $4.9K</v>
      </c>
    </row>
    <row r="192" spans="1:13">
      <c r="A192" s="9" t="s">
        <v>1676</v>
      </c>
      <c r="B192" s="5" t="s">
        <v>1677</v>
      </c>
      <c r="C192" s="5" t="s">
        <v>508</v>
      </c>
      <c r="D192" s="6">
        <v>5699</v>
      </c>
      <c r="E192" s="6">
        <v>11000</v>
      </c>
      <c r="F192" s="7">
        <v>0.48</v>
      </c>
      <c r="G192" t="s">
        <v>512</v>
      </c>
      <c r="H192" t="s">
        <v>513</v>
      </c>
      <c r="I192" s="5">
        <v>4.2</v>
      </c>
      <c r="J192" s="11">
        <v>4003</v>
      </c>
      <c r="K192">
        <f t="shared" si="4"/>
        <v>16812.600000000002</v>
      </c>
      <c r="L192" s="2">
        <f t="shared" si="5"/>
        <v>44033000</v>
      </c>
      <c r="M192" t="str" cm="1">
        <f t="array" ref="M192">_xlfn.IFS(E192&lt;1000, "$0 - $999", E192&lt;5000, "$1K - $4.9K", E192&lt;10000,"$5K - $9.9K", E192&lt;50000,"$10K-$49.9", E192&lt;100000,"$50K-$99.9K", E192&lt;200000, "$100K - above")</f>
        <v>$10K-$49.9</v>
      </c>
    </row>
    <row r="193" spans="1:13">
      <c r="A193" s="9" t="s">
        <v>1681</v>
      </c>
      <c r="B193" s="5" t="s">
        <v>1682</v>
      </c>
      <c r="C193" s="5" t="s">
        <v>18</v>
      </c>
      <c r="D193" s="5">
        <v>709</v>
      </c>
      <c r="E193" s="6">
        <v>1999</v>
      </c>
      <c r="F193" s="7">
        <v>0.65</v>
      </c>
      <c r="G193" t="s">
        <v>1686</v>
      </c>
      <c r="H193" t="s">
        <v>1687</v>
      </c>
      <c r="I193" s="5">
        <v>4.0999999999999996</v>
      </c>
      <c r="J193" s="11">
        <v>178817</v>
      </c>
      <c r="K193">
        <f t="shared" si="4"/>
        <v>733149.7</v>
      </c>
      <c r="L193" s="2">
        <f t="shared" si="5"/>
        <v>357455183</v>
      </c>
      <c r="M193" t="str" cm="1">
        <f t="array" ref="M193">_xlfn.IFS(E193&lt;1000, "$0 - $999", E193&lt;5000, "$1K - $4.9K", E193&lt;10000,"$5K - $9.9K", E193&lt;50000,"$10K-$49.9", E193&lt;100000,"$50K-$99.9K", E193&lt;200000, "$100K - above")</f>
        <v>$1K - $4.9K</v>
      </c>
    </row>
    <row r="194" spans="1:13">
      <c r="A194" s="9" t="s">
        <v>1690</v>
      </c>
      <c r="B194" s="5" t="s">
        <v>1691</v>
      </c>
      <c r="C194" s="5" t="s">
        <v>169</v>
      </c>
      <c r="D194" s="6">
        <v>47990</v>
      </c>
      <c r="E194" s="6">
        <v>70900</v>
      </c>
      <c r="F194" s="7">
        <v>0.32</v>
      </c>
      <c r="G194" t="s">
        <v>581</v>
      </c>
      <c r="H194" t="s">
        <v>582</v>
      </c>
      <c r="I194" s="5">
        <v>4.3</v>
      </c>
      <c r="J194" s="11">
        <v>7109</v>
      </c>
      <c r="K194">
        <f t="shared" ref="K194:K257" si="6">PRODUCT(J194,I194)</f>
        <v>30568.699999999997</v>
      </c>
      <c r="L194" s="2">
        <f t="shared" ref="L194:L257" si="7">PRODUCT(J194,E194)</f>
        <v>504028100</v>
      </c>
      <c r="M194" t="str" cm="1">
        <f t="array" ref="M194">_xlfn.IFS(E194&lt;1000, "$0 - $999", E194&lt;5000, "$1K - $4.9K", E194&lt;10000,"$5K - $9.9K", E194&lt;50000,"$10K-$49.9", E194&lt;100000,"$50K-$99.9K", E194&lt;200000, "$100K - above")</f>
        <v>$50K-$99.9K</v>
      </c>
    </row>
    <row r="195" spans="1:13">
      <c r="A195" s="9" t="s">
        <v>1694</v>
      </c>
      <c r="B195" s="5" t="s">
        <v>1695</v>
      </c>
      <c r="C195" s="5" t="s">
        <v>462</v>
      </c>
      <c r="D195" s="5">
        <v>299</v>
      </c>
      <c r="E195" s="6">
        <v>1199</v>
      </c>
      <c r="F195" s="7">
        <v>0.75</v>
      </c>
      <c r="G195" t="s">
        <v>1699</v>
      </c>
      <c r="H195" t="s">
        <v>1700</v>
      </c>
      <c r="I195" s="5">
        <v>3.7</v>
      </c>
      <c r="J195" s="10">
        <v>490</v>
      </c>
      <c r="K195">
        <f t="shared" si="6"/>
        <v>1813</v>
      </c>
      <c r="L195" s="2">
        <f t="shared" si="7"/>
        <v>587510</v>
      </c>
      <c r="M195" t="str" cm="1">
        <f t="array" ref="M195">_xlfn.IFS(E195&lt;1000, "$0 - $999", E195&lt;5000, "$1K - $4.9K", E195&lt;10000,"$5K - $9.9K", E195&lt;50000,"$10K-$49.9", E195&lt;100000,"$50K-$99.9K", E195&lt;200000, "$100K - above")</f>
        <v>$1K - $4.9K</v>
      </c>
    </row>
    <row r="196" spans="1:13">
      <c r="A196" s="9" t="s">
        <v>1704</v>
      </c>
      <c r="B196" s="5" t="s">
        <v>1705</v>
      </c>
      <c r="C196" s="5" t="s">
        <v>18</v>
      </c>
      <c r="D196" s="5">
        <v>320</v>
      </c>
      <c r="E196" s="5">
        <v>599</v>
      </c>
      <c r="F196" s="7">
        <v>0.47</v>
      </c>
      <c r="G196" t="s">
        <v>1709</v>
      </c>
      <c r="H196" t="s">
        <v>1710</v>
      </c>
      <c r="I196" s="5">
        <v>4.0999999999999996</v>
      </c>
      <c r="J196" s="10">
        <v>491</v>
      </c>
      <c r="K196">
        <f t="shared" si="6"/>
        <v>2013.1</v>
      </c>
      <c r="L196" s="2">
        <f t="shared" si="7"/>
        <v>294109</v>
      </c>
      <c r="M196" t="str" cm="1">
        <f t="array" ref="M196">_xlfn.IFS(E196&lt;1000, "$0 - $999", E196&lt;5000, "$1K - $4.9K", E196&lt;10000,"$5K - $9.9K", E196&lt;50000,"$10K-$49.9", E196&lt;100000,"$50K-$99.9K", E196&lt;200000, "$100K - above")</f>
        <v>$0 - $999</v>
      </c>
    </row>
    <row r="197" spans="1:13">
      <c r="A197" s="9" t="s">
        <v>1714</v>
      </c>
      <c r="B197" s="5" t="s">
        <v>1715</v>
      </c>
      <c r="C197" s="5" t="s">
        <v>18</v>
      </c>
      <c r="D197" s="5">
        <v>139</v>
      </c>
      <c r="E197" s="5">
        <v>549</v>
      </c>
      <c r="F197" s="7">
        <v>0.75</v>
      </c>
      <c r="G197" t="s">
        <v>1719</v>
      </c>
      <c r="H197" t="s">
        <v>1720</v>
      </c>
      <c r="I197" s="5">
        <v>3.9</v>
      </c>
      <c r="J197" s="10">
        <v>61</v>
      </c>
      <c r="K197">
        <f t="shared" si="6"/>
        <v>237.9</v>
      </c>
      <c r="L197" s="2">
        <f t="shared" si="7"/>
        <v>33489</v>
      </c>
      <c r="M197" t="str" cm="1">
        <f t="array" ref="M197">_xlfn.IFS(E197&lt;1000, "$0 - $999", E197&lt;5000, "$1K - $4.9K", E197&lt;10000,"$5K - $9.9K", E197&lt;50000,"$10K-$49.9", E197&lt;100000,"$50K-$99.9K", E197&lt;200000, "$100K - above")</f>
        <v>$0 - $999</v>
      </c>
    </row>
    <row r="198" spans="1:13">
      <c r="A198" s="9" t="s">
        <v>1724</v>
      </c>
      <c r="B198" s="5" t="s">
        <v>1725</v>
      </c>
      <c r="C198" s="5" t="s">
        <v>18</v>
      </c>
      <c r="D198" s="5">
        <v>129</v>
      </c>
      <c r="E198" s="5">
        <v>249</v>
      </c>
      <c r="F198" s="7">
        <v>0.48</v>
      </c>
      <c r="G198" t="s">
        <v>238</v>
      </c>
      <c r="H198" t="s">
        <v>239</v>
      </c>
      <c r="I198" s="5">
        <v>4</v>
      </c>
      <c r="J198" s="11">
        <v>9378</v>
      </c>
      <c r="K198">
        <f t="shared" si="6"/>
        <v>37512</v>
      </c>
      <c r="L198" s="2">
        <f t="shared" si="7"/>
        <v>2335122</v>
      </c>
      <c r="M198" t="str" cm="1">
        <f t="array" ref="M198">_xlfn.IFS(E198&lt;1000, "$0 - $999", E198&lt;5000, "$1K - $4.9K", E198&lt;10000,"$5K - $9.9K", E198&lt;50000,"$10K-$49.9", E198&lt;100000,"$50K-$99.9K", E198&lt;200000, "$100K - above")</f>
        <v>$0 - $999</v>
      </c>
    </row>
    <row r="199" spans="1:13">
      <c r="A199" s="9" t="s">
        <v>1729</v>
      </c>
      <c r="B199" s="5" t="s">
        <v>1730</v>
      </c>
      <c r="C199" s="5" t="s">
        <v>169</v>
      </c>
      <c r="D199" s="6">
        <v>24999</v>
      </c>
      <c r="E199" s="6">
        <v>35999</v>
      </c>
      <c r="F199" s="7">
        <v>0.31</v>
      </c>
      <c r="G199" t="s">
        <v>173</v>
      </c>
      <c r="H199" t="s">
        <v>174</v>
      </c>
      <c r="I199" s="5">
        <v>4.2</v>
      </c>
      <c r="J199" s="11">
        <v>32840</v>
      </c>
      <c r="K199">
        <f t="shared" si="6"/>
        <v>137928</v>
      </c>
      <c r="L199" s="2">
        <f t="shared" si="7"/>
        <v>1182207160</v>
      </c>
      <c r="M199" t="str" cm="1">
        <f t="array" ref="M199">_xlfn.IFS(E199&lt;1000, "$0 - $999", E199&lt;5000, "$1K - $4.9K", E199&lt;10000,"$5K - $9.9K", E199&lt;50000,"$10K-$49.9", E199&lt;100000,"$50K-$99.9K", E199&lt;200000, "$100K - above")</f>
        <v>$10K-$49.9</v>
      </c>
    </row>
    <row r="200" spans="1:13">
      <c r="A200" s="9" t="s">
        <v>1734</v>
      </c>
      <c r="B200" s="5" t="s">
        <v>1735</v>
      </c>
      <c r="C200" s="5" t="s">
        <v>18</v>
      </c>
      <c r="D200" s="5">
        <v>999</v>
      </c>
      <c r="E200" s="6">
        <v>1699</v>
      </c>
      <c r="F200" s="7">
        <v>0.41</v>
      </c>
      <c r="G200" t="s">
        <v>1739</v>
      </c>
      <c r="H200" t="s">
        <v>1740</v>
      </c>
      <c r="I200" s="5">
        <v>4.4000000000000004</v>
      </c>
      <c r="J200" s="11">
        <v>7318</v>
      </c>
      <c r="K200">
        <f t="shared" si="6"/>
        <v>32199.200000000004</v>
      </c>
      <c r="L200" s="2">
        <f t="shared" si="7"/>
        <v>12433282</v>
      </c>
      <c r="M200" t="str" cm="1">
        <f t="array" ref="M200">_xlfn.IFS(E200&lt;1000, "$0 - $999", E200&lt;5000, "$1K - $4.9K", E200&lt;10000,"$5K - $9.9K", E200&lt;50000,"$10K-$49.9", E200&lt;100000,"$50K-$99.9K", E200&lt;200000, "$100K - above")</f>
        <v>$1K - $4.9K</v>
      </c>
    </row>
    <row r="201" spans="1:13">
      <c r="A201" s="9" t="s">
        <v>1744</v>
      </c>
      <c r="B201" s="5" t="s">
        <v>1745</v>
      </c>
      <c r="C201" s="5" t="s">
        <v>18</v>
      </c>
      <c r="D201" s="5">
        <v>225</v>
      </c>
      <c r="E201" s="5">
        <v>499</v>
      </c>
      <c r="F201" s="7">
        <v>0.55000000000000004</v>
      </c>
      <c r="G201" t="s">
        <v>1749</v>
      </c>
      <c r="H201" t="s">
        <v>1750</v>
      </c>
      <c r="I201" s="5">
        <v>4.0999999999999996</v>
      </c>
      <c r="J201" s="10">
        <v>789</v>
      </c>
      <c r="K201">
        <f t="shared" si="6"/>
        <v>3234.8999999999996</v>
      </c>
      <c r="L201" s="2">
        <f t="shared" si="7"/>
        <v>393711</v>
      </c>
      <c r="M201" t="str" cm="1">
        <f t="array" ref="M201">_xlfn.IFS(E201&lt;1000, "$0 - $999", E201&lt;5000, "$1K - $4.9K", E201&lt;10000,"$5K - $9.9K", E201&lt;50000,"$10K-$49.9", E201&lt;100000,"$50K-$99.9K", E201&lt;200000, "$100K - above")</f>
        <v>$0 - $999</v>
      </c>
    </row>
    <row r="202" spans="1:13">
      <c r="A202" s="9" t="s">
        <v>1754</v>
      </c>
      <c r="B202" s="5" t="s">
        <v>1755</v>
      </c>
      <c r="C202" s="5" t="s">
        <v>462</v>
      </c>
      <c r="D202" s="5">
        <v>547</v>
      </c>
      <c r="E202" s="6">
        <v>2999</v>
      </c>
      <c r="F202" s="7">
        <v>0.82</v>
      </c>
      <c r="G202" t="s">
        <v>1759</v>
      </c>
      <c r="H202" t="s">
        <v>1760</v>
      </c>
      <c r="I202" s="5">
        <v>4.3</v>
      </c>
      <c r="J202" s="10">
        <v>407</v>
      </c>
      <c r="K202">
        <f t="shared" si="6"/>
        <v>1750.1</v>
      </c>
      <c r="L202" s="2">
        <f t="shared" si="7"/>
        <v>1220593</v>
      </c>
      <c r="M202" t="str" cm="1">
        <f t="array" ref="M202">_xlfn.IFS(E202&lt;1000, "$0 - $999", E202&lt;5000, "$1K - $4.9K", E202&lt;10000,"$5K - $9.9K", E202&lt;50000,"$10K-$49.9", E202&lt;100000,"$50K-$99.9K", E202&lt;200000, "$100K - above")</f>
        <v>$1K - $4.9K</v>
      </c>
    </row>
    <row r="203" spans="1:13">
      <c r="A203" s="9" t="s">
        <v>1764</v>
      </c>
      <c r="B203" s="5" t="s">
        <v>1765</v>
      </c>
      <c r="C203" s="5" t="s">
        <v>18</v>
      </c>
      <c r="D203" s="5">
        <v>259</v>
      </c>
      <c r="E203" s="5">
        <v>699</v>
      </c>
      <c r="F203" s="7">
        <v>0.63</v>
      </c>
      <c r="G203" t="s">
        <v>1769</v>
      </c>
      <c r="H203" t="s">
        <v>1770</v>
      </c>
      <c r="I203" s="5">
        <v>3.8</v>
      </c>
      <c r="J203" s="11">
        <v>2399</v>
      </c>
      <c r="K203">
        <f t="shared" si="6"/>
        <v>9116.1999999999989</v>
      </c>
      <c r="L203" s="2">
        <f t="shared" si="7"/>
        <v>1676901</v>
      </c>
      <c r="M203" t="str" cm="1">
        <f t="array" ref="M203">_xlfn.IFS(E203&lt;1000, "$0 - $999", E203&lt;5000, "$1K - $4.9K", E203&lt;10000,"$5K - $9.9K", E203&lt;50000,"$10K-$49.9", E203&lt;100000,"$50K-$99.9K", E203&lt;200000, "$100K - above")</f>
        <v>$0 - $999</v>
      </c>
    </row>
    <row r="204" spans="1:13">
      <c r="A204" s="9" t="s">
        <v>1774</v>
      </c>
      <c r="B204" s="5" t="s">
        <v>1775</v>
      </c>
      <c r="C204" s="5" t="s">
        <v>462</v>
      </c>
      <c r="D204" s="5">
        <v>239</v>
      </c>
      <c r="E204" s="5">
        <v>699</v>
      </c>
      <c r="F204" s="7">
        <v>0.66</v>
      </c>
      <c r="G204" t="s">
        <v>1779</v>
      </c>
      <c r="H204" t="s">
        <v>1780</v>
      </c>
      <c r="I204" s="5">
        <v>4.4000000000000004</v>
      </c>
      <c r="J204" s="11">
        <v>2640</v>
      </c>
      <c r="K204">
        <f t="shared" si="6"/>
        <v>11616.000000000002</v>
      </c>
      <c r="L204" s="2">
        <f t="shared" si="7"/>
        <v>1845360</v>
      </c>
      <c r="M204" t="str" cm="1">
        <f t="array" ref="M204">_xlfn.IFS(E204&lt;1000, "$0 - $999", E204&lt;5000, "$1K - $4.9K", E204&lt;10000,"$5K - $9.9K", E204&lt;50000,"$10K-$49.9", E204&lt;100000,"$50K-$99.9K", E204&lt;200000, "$100K - above")</f>
        <v>$0 - $999</v>
      </c>
    </row>
    <row r="205" spans="1:13">
      <c r="A205" s="9" t="s">
        <v>1784</v>
      </c>
      <c r="B205" s="5" t="s">
        <v>1785</v>
      </c>
      <c r="C205" s="5" t="s">
        <v>462</v>
      </c>
      <c r="D205" s="5">
        <v>349</v>
      </c>
      <c r="E205" s="5">
        <v>999</v>
      </c>
      <c r="F205" s="7">
        <v>0.65</v>
      </c>
      <c r="G205" t="s">
        <v>1789</v>
      </c>
      <c r="H205" t="s">
        <v>1790</v>
      </c>
      <c r="I205" s="5">
        <v>4</v>
      </c>
      <c r="J205" s="10">
        <v>839</v>
      </c>
      <c r="K205">
        <f t="shared" si="6"/>
        <v>3356</v>
      </c>
      <c r="L205" s="2">
        <f t="shared" si="7"/>
        <v>838161</v>
      </c>
      <c r="M205" t="str" cm="1">
        <f t="array" ref="M205">_xlfn.IFS(E205&lt;1000, "$0 - $999", E205&lt;5000, "$1K - $4.9K", E205&lt;10000,"$5K - $9.9K", E205&lt;50000,"$10K-$49.9", E205&lt;100000,"$50K-$99.9K", E205&lt;200000, "$100K - above")</f>
        <v>$0 - $999</v>
      </c>
    </row>
    <row r="206" spans="1:13">
      <c r="A206" s="9" t="s">
        <v>1794</v>
      </c>
      <c r="B206" s="5" t="s">
        <v>1795</v>
      </c>
      <c r="C206" s="5" t="s">
        <v>129</v>
      </c>
      <c r="D206" s="5">
        <v>467</v>
      </c>
      <c r="E206" s="5">
        <v>599</v>
      </c>
      <c r="F206" s="7">
        <v>0.22</v>
      </c>
      <c r="G206" t="s">
        <v>1799</v>
      </c>
      <c r="H206" t="s">
        <v>1800</v>
      </c>
      <c r="I206" s="5">
        <v>4.4000000000000004</v>
      </c>
      <c r="J206" s="11">
        <v>44054</v>
      </c>
      <c r="K206">
        <f t="shared" si="6"/>
        <v>193837.6</v>
      </c>
      <c r="L206" s="2">
        <f t="shared" si="7"/>
        <v>26388346</v>
      </c>
      <c r="M206" t="str" cm="1">
        <f t="array" ref="M206">_xlfn.IFS(E206&lt;1000, "$0 - $999", E206&lt;5000, "$1K - $4.9K", E206&lt;10000,"$5K - $9.9K", E206&lt;50000,"$10K-$49.9", E206&lt;100000,"$50K-$99.9K", E206&lt;200000, "$100K - above")</f>
        <v>$0 - $999</v>
      </c>
    </row>
    <row r="207" spans="1:13">
      <c r="A207" s="9" t="s">
        <v>1804</v>
      </c>
      <c r="B207" s="5" t="s">
        <v>1805</v>
      </c>
      <c r="C207" s="5" t="s">
        <v>18</v>
      </c>
      <c r="D207" s="5">
        <v>449</v>
      </c>
      <c r="E207" s="5">
        <v>599</v>
      </c>
      <c r="F207" s="7">
        <v>0.25</v>
      </c>
      <c r="G207" t="s">
        <v>1809</v>
      </c>
      <c r="H207" t="s">
        <v>1810</v>
      </c>
      <c r="I207" s="5">
        <v>4</v>
      </c>
      <c r="J207" s="11">
        <v>3231</v>
      </c>
      <c r="K207">
        <f t="shared" si="6"/>
        <v>12924</v>
      </c>
      <c r="L207" s="2">
        <f t="shared" si="7"/>
        <v>1935369</v>
      </c>
      <c r="M207" t="str" cm="1">
        <f t="array" ref="M207">_xlfn.IFS(E207&lt;1000, "$0 - $999", E207&lt;5000, "$1K - $4.9K", E207&lt;10000,"$5K - $9.9K", E207&lt;50000,"$10K-$49.9", E207&lt;100000,"$50K-$99.9K", E207&lt;200000, "$100K - above")</f>
        <v>$0 - $999</v>
      </c>
    </row>
    <row r="208" spans="1:13">
      <c r="A208" s="9" t="s">
        <v>1814</v>
      </c>
      <c r="B208" s="5" t="s">
        <v>1815</v>
      </c>
      <c r="C208" s="5" t="s">
        <v>169</v>
      </c>
      <c r="D208" s="6">
        <v>11990</v>
      </c>
      <c r="E208" s="6">
        <v>31990</v>
      </c>
      <c r="F208" s="7">
        <v>0.63</v>
      </c>
      <c r="G208" t="s">
        <v>1818</v>
      </c>
      <c r="H208" t="s">
        <v>1819</v>
      </c>
      <c r="I208" s="5">
        <v>4.2</v>
      </c>
      <c r="J208" s="10">
        <v>64</v>
      </c>
      <c r="K208">
        <f t="shared" si="6"/>
        <v>268.8</v>
      </c>
      <c r="L208" s="2">
        <f t="shared" si="7"/>
        <v>2047360</v>
      </c>
      <c r="M208" t="str" cm="1">
        <f t="array" ref="M208">_xlfn.IFS(E208&lt;1000, "$0 - $999", E208&lt;5000, "$1K - $4.9K", E208&lt;10000,"$5K - $9.9K", E208&lt;50000,"$10K-$49.9", E208&lt;100000,"$50K-$99.9K", E208&lt;200000, "$100K - above")</f>
        <v>$10K-$49.9</v>
      </c>
    </row>
    <row r="209" spans="1:13">
      <c r="A209" s="9" t="s">
        <v>1823</v>
      </c>
      <c r="B209" s="5" t="s">
        <v>1824</v>
      </c>
      <c r="C209" s="5" t="s">
        <v>18</v>
      </c>
      <c r="D209" s="5">
        <v>350</v>
      </c>
      <c r="E209" s="5">
        <v>599</v>
      </c>
      <c r="F209" s="7">
        <v>0.42</v>
      </c>
      <c r="G209" t="s">
        <v>1828</v>
      </c>
      <c r="H209" t="s">
        <v>1829</v>
      </c>
      <c r="I209" s="5">
        <v>3.9</v>
      </c>
      <c r="J209" s="11">
        <v>8314</v>
      </c>
      <c r="K209">
        <f t="shared" si="6"/>
        <v>32424.6</v>
      </c>
      <c r="L209" s="2">
        <f t="shared" si="7"/>
        <v>4980086</v>
      </c>
      <c r="M209" t="str" cm="1">
        <f t="array" ref="M209">_xlfn.IFS(E209&lt;1000, "$0 - $999", E209&lt;5000, "$1K - $4.9K", E209&lt;10000,"$5K - $9.9K", E209&lt;50000,"$10K-$49.9", E209&lt;100000,"$50K-$99.9K", E209&lt;200000, "$100K - above")</f>
        <v>$0 - $999</v>
      </c>
    </row>
    <row r="210" spans="1:13">
      <c r="A210" s="9" t="s">
        <v>1833</v>
      </c>
      <c r="B210" s="5" t="s">
        <v>1834</v>
      </c>
      <c r="C210" s="5" t="s">
        <v>18</v>
      </c>
      <c r="D210" s="5">
        <v>252</v>
      </c>
      <c r="E210" s="5">
        <v>999</v>
      </c>
      <c r="F210" s="7">
        <v>0.75</v>
      </c>
      <c r="G210" t="s">
        <v>1838</v>
      </c>
      <c r="H210" t="s">
        <v>1839</v>
      </c>
      <c r="I210" s="5">
        <v>3.7</v>
      </c>
      <c r="J210" s="11">
        <v>2249</v>
      </c>
      <c r="K210">
        <f t="shared" si="6"/>
        <v>8321.3000000000011</v>
      </c>
      <c r="L210" s="2">
        <f t="shared" si="7"/>
        <v>2246751</v>
      </c>
      <c r="M210" t="str" cm="1">
        <f t="array" ref="M210">_xlfn.IFS(E210&lt;1000, "$0 - $999", E210&lt;5000, "$1K - $4.9K", E210&lt;10000,"$5K - $9.9K", E210&lt;50000,"$10K-$49.9", E210&lt;100000,"$50K-$99.9K", E210&lt;200000, "$100K - above")</f>
        <v>$0 - $999</v>
      </c>
    </row>
    <row r="211" spans="1:13">
      <c r="A211" s="9" t="s">
        <v>1843</v>
      </c>
      <c r="B211" s="5" t="s">
        <v>1844</v>
      </c>
      <c r="C211" s="5" t="s">
        <v>462</v>
      </c>
      <c r="D211" s="5">
        <v>204</v>
      </c>
      <c r="E211" s="5">
        <v>599</v>
      </c>
      <c r="F211" s="7">
        <v>0.66</v>
      </c>
      <c r="G211" t="s">
        <v>1848</v>
      </c>
      <c r="H211" t="s">
        <v>1849</v>
      </c>
      <c r="I211" s="5">
        <v>3.6</v>
      </c>
      <c r="J211" s="10">
        <v>339</v>
      </c>
      <c r="K211">
        <f t="shared" si="6"/>
        <v>1220.4000000000001</v>
      </c>
      <c r="L211" s="2">
        <f t="shared" si="7"/>
        <v>203061</v>
      </c>
      <c r="M211" t="str" cm="1">
        <f t="array" ref="M211">_xlfn.IFS(E211&lt;1000, "$0 - $999", E211&lt;5000, "$1K - $4.9K", E211&lt;10000,"$5K - $9.9K", E211&lt;50000,"$10K-$49.9", E211&lt;100000,"$50K-$99.9K", E211&lt;200000, "$100K - above")</f>
        <v>$0 - $999</v>
      </c>
    </row>
    <row r="212" spans="1:13">
      <c r="A212" s="9" t="s">
        <v>1853</v>
      </c>
      <c r="B212" s="5" t="s">
        <v>1854</v>
      </c>
      <c r="C212" s="5" t="s">
        <v>1404</v>
      </c>
      <c r="D212" s="6">
        <v>6490</v>
      </c>
      <c r="E212" s="6">
        <v>9990</v>
      </c>
      <c r="F212" s="7">
        <v>0.35</v>
      </c>
      <c r="G212" t="s">
        <v>1858</v>
      </c>
      <c r="H212" t="s">
        <v>1859</v>
      </c>
      <c r="I212" s="5">
        <v>4</v>
      </c>
      <c r="J212" s="10">
        <v>27</v>
      </c>
      <c r="K212">
        <f t="shared" si="6"/>
        <v>108</v>
      </c>
      <c r="L212" s="2">
        <f t="shared" si="7"/>
        <v>269730</v>
      </c>
      <c r="M212" t="str" cm="1">
        <f t="array" ref="M212">_xlfn.IFS(E212&lt;1000, "$0 - $999", E212&lt;5000, "$1K - $4.9K", E212&lt;10000,"$5K - $9.9K", E212&lt;50000,"$10K-$49.9", E212&lt;100000,"$50K-$99.9K", E212&lt;200000, "$100K - above")</f>
        <v>$5K - $9.9K</v>
      </c>
    </row>
    <row r="213" spans="1:13">
      <c r="A213" s="9" t="s">
        <v>1863</v>
      </c>
      <c r="B213" s="5" t="s">
        <v>1864</v>
      </c>
      <c r="C213" s="5" t="s">
        <v>462</v>
      </c>
      <c r="D213" s="5">
        <v>235</v>
      </c>
      <c r="E213" s="5">
        <v>599</v>
      </c>
      <c r="F213" s="7">
        <v>0.61</v>
      </c>
      <c r="G213" t="s">
        <v>1868</v>
      </c>
      <c r="H213" t="s">
        <v>1869</v>
      </c>
      <c r="I213" s="5">
        <v>3.5</v>
      </c>
      <c r="J213" s="10">
        <v>197</v>
      </c>
      <c r="K213">
        <f t="shared" si="6"/>
        <v>689.5</v>
      </c>
      <c r="L213" s="2">
        <f t="shared" si="7"/>
        <v>118003</v>
      </c>
      <c r="M213" t="str" cm="1">
        <f t="array" ref="M213">_xlfn.IFS(E213&lt;1000, "$0 - $999", E213&lt;5000, "$1K - $4.9K", E213&lt;10000,"$5K - $9.9K", E213&lt;50000,"$10K-$49.9", E213&lt;100000,"$50K-$99.9K", E213&lt;200000, "$100K - above")</f>
        <v>$0 - $999</v>
      </c>
    </row>
    <row r="214" spans="1:13">
      <c r="A214" s="9" t="s">
        <v>1873</v>
      </c>
      <c r="B214" s="5" t="s">
        <v>1874</v>
      </c>
      <c r="C214" s="5" t="s">
        <v>18</v>
      </c>
      <c r="D214" s="5">
        <v>299</v>
      </c>
      <c r="E214" s="5">
        <v>800</v>
      </c>
      <c r="F214" s="7">
        <v>0.63</v>
      </c>
      <c r="G214" t="s">
        <v>307</v>
      </c>
      <c r="H214" t="s">
        <v>308</v>
      </c>
      <c r="I214" s="5">
        <v>4.5</v>
      </c>
      <c r="J214" s="11">
        <v>74977</v>
      </c>
      <c r="K214">
        <f t="shared" si="6"/>
        <v>337396.5</v>
      </c>
      <c r="L214" s="2">
        <f t="shared" si="7"/>
        <v>59981600</v>
      </c>
      <c r="M214" t="str" cm="1">
        <f t="array" ref="M214">_xlfn.IFS(E214&lt;1000, "$0 - $999", E214&lt;5000, "$1K - $4.9K", E214&lt;10000,"$5K - $9.9K", E214&lt;50000,"$10K-$49.9", E214&lt;100000,"$50K-$99.9K", E214&lt;200000, "$100K - above")</f>
        <v>$0 - $999</v>
      </c>
    </row>
    <row r="215" spans="1:13">
      <c r="A215" s="9" t="s">
        <v>1878</v>
      </c>
      <c r="B215" s="5" t="s">
        <v>1879</v>
      </c>
      <c r="C215" s="5" t="s">
        <v>18</v>
      </c>
      <c r="D215" s="5">
        <v>799</v>
      </c>
      <c r="E215" s="6">
        <v>1999</v>
      </c>
      <c r="F215" s="7">
        <v>0.6</v>
      </c>
      <c r="G215" t="s">
        <v>1883</v>
      </c>
      <c r="H215" t="s">
        <v>1884</v>
      </c>
      <c r="I215" s="5">
        <v>4.2</v>
      </c>
      <c r="J215" s="11">
        <v>8583</v>
      </c>
      <c r="K215">
        <f t="shared" si="6"/>
        <v>36048.6</v>
      </c>
      <c r="L215" s="2">
        <f t="shared" si="7"/>
        <v>17157417</v>
      </c>
      <c r="M215" t="str" cm="1">
        <f t="array" ref="M215">_xlfn.IFS(E215&lt;1000, "$0 - $999", E215&lt;5000, "$1K - $4.9K", E215&lt;10000,"$5K - $9.9K", E215&lt;50000,"$10K-$49.9", E215&lt;100000,"$50K-$99.9K", E215&lt;200000, "$100K - above")</f>
        <v>$1K - $4.9K</v>
      </c>
    </row>
    <row r="216" spans="1:13">
      <c r="A216" s="9" t="s">
        <v>1888</v>
      </c>
      <c r="B216" s="5" t="s">
        <v>1889</v>
      </c>
      <c r="C216" s="5" t="s">
        <v>462</v>
      </c>
      <c r="D216" s="5">
        <v>299</v>
      </c>
      <c r="E216" s="5">
        <v>999</v>
      </c>
      <c r="F216" s="7">
        <v>0.7</v>
      </c>
      <c r="G216" t="s">
        <v>1893</v>
      </c>
      <c r="H216" t="s">
        <v>1894</v>
      </c>
      <c r="I216" s="5">
        <v>3.8</v>
      </c>
      <c r="J216" s="10">
        <v>928</v>
      </c>
      <c r="K216">
        <f t="shared" si="6"/>
        <v>3526.3999999999996</v>
      </c>
      <c r="L216" s="2">
        <f t="shared" si="7"/>
        <v>927072</v>
      </c>
      <c r="M216" t="str" cm="1">
        <f t="array" ref="M216">_xlfn.IFS(E216&lt;1000, "$0 - $999", E216&lt;5000, "$1K - $4.9K", E216&lt;10000,"$5K - $9.9K", E216&lt;50000,"$10K-$49.9", E216&lt;100000,"$50K-$99.9K", E216&lt;200000, "$100K - above")</f>
        <v>$0 - $999</v>
      </c>
    </row>
    <row r="217" spans="1:13">
      <c r="A217" s="9" t="s">
        <v>1898</v>
      </c>
      <c r="B217" s="5" t="s">
        <v>1899</v>
      </c>
      <c r="C217" s="5" t="s">
        <v>508</v>
      </c>
      <c r="D217" s="6">
        <v>6999</v>
      </c>
      <c r="E217" s="6">
        <v>16990</v>
      </c>
      <c r="F217" s="7">
        <v>0.59</v>
      </c>
      <c r="G217" t="s">
        <v>1903</v>
      </c>
      <c r="H217" t="s">
        <v>1904</v>
      </c>
      <c r="I217" s="5">
        <v>3.8</v>
      </c>
      <c r="J217" s="10">
        <v>110</v>
      </c>
      <c r="K217">
        <f t="shared" si="6"/>
        <v>418</v>
      </c>
      <c r="L217" s="2">
        <f t="shared" si="7"/>
        <v>1868900</v>
      </c>
      <c r="M217" t="str" cm="1">
        <f t="array" ref="M217">_xlfn.IFS(E217&lt;1000, "$0 - $999", E217&lt;5000, "$1K - $4.9K", E217&lt;10000,"$5K - $9.9K", E217&lt;50000,"$10K-$49.9", E217&lt;100000,"$50K-$99.9K", E217&lt;200000, "$100K - above")</f>
        <v>$10K-$49.9</v>
      </c>
    </row>
    <row r="218" spans="1:13">
      <c r="A218" s="9" t="s">
        <v>1908</v>
      </c>
      <c r="B218" s="5" t="s">
        <v>1909</v>
      </c>
      <c r="C218" s="5" t="s">
        <v>169</v>
      </c>
      <c r="D218" s="6">
        <v>42999</v>
      </c>
      <c r="E218" s="6">
        <v>59999</v>
      </c>
      <c r="F218" s="7">
        <v>0.28000000000000003</v>
      </c>
      <c r="G218" t="s">
        <v>1913</v>
      </c>
      <c r="H218" t="s">
        <v>1914</v>
      </c>
      <c r="I218" s="5">
        <v>4.0999999999999996</v>
      </c>
      <c r="J218" s="11">
        <v>6753</v>
      </c>
      <c r="K218">
        <f t="shared" si="6"/>
        <v>27687.3</v>
      </c>
      <c r="L218" s="2">
        <f t="shared" si="7"/>
        <v>405173247</v>
      </c>
      <c r="M218" t="str" cm="1">
        <f t="array" ref="M218">_xlfn.IFS(E218&lt;1000, "$0 - $999", E218&lt;5000, "$1K - $4.9K", E218&lt;10000,"$5K - $9.9K", E218&lt;50000,"$10K-$49.9", E218&lt;100000,"$50K-$99.9K", E218&lt;200000, "$100K - above")</f>
        <v>$50K-$99.9K</v>
      </c>
    </row>
    <row r="219" spans="1:13">
      <c r="A219" s="9" t="s">
        <v>1918</v>
      </c>
      <c r="B219" s="5" t="s">
        <v>1919</v>
      </c>
      <c r="C219" s="5" t="s">
        <v>129</v>
      </c>
      <c r="D219" s="5">
        <v>173</v>
      </c>
      <c r="E219" s="5">
        <v>999</v>
      </c>
      <c r="F219" s="7">
        <v>0.83</v>
      </c>
      <c r="G219" t="s">
        <v>1923</v>
      </c>
      <c r="H219" t="s">
        <v>1924</v>
      </c>
      <c r="I219" s="5">
        <v>4.3</v>
      </c>
      <c r="J219" s="11">
        <v>1237</v>
      </c>
      <c r="K219">
        <f t="shared" si="6"/>
        <v>5319.0999999999995</v>
      </c>
      <c r="L219" s="2">
        <f t="shared" si="7"/>
        <v>1235763</v>
      </c>
      <c r="M219" t="str" cm="1">
        <f t="array" ref="M219">_xlfn.IFS(E219&lt;1000, "$0 - $999", E219&lt;5000, "$1K - $4.9K", E219&lt;10000,"$5K - $9.9K", E219&lt;50000,"$10K-$49.9", E219&lt;100000,"$50K-$99.9K", E219&lt;200000, "$100K - above")</f>
        <v>$0 - $999</v>
      </c>
    </row>
    <row r="220" spans="1:13">
      <c r="A220" s="9" t="s">
        <v>1928</v>
      </c>
      <c r="B220" s="5" t="s">
        <v>1929</v>
      </c>
      <c r="C220" s="5" t="s">
        <v>1930</v>
      </c>
      <c r="D220" s="5">
        <v>209</v>
      </c>
      <c r="E220" s="5">
        <v>600</v>
      </c>
      <c r="F220" s="7">
        <v>0.65</v>
      </c>
      <c r="G220" t="s">
        <v>1934</v>
      </c>
      <c r="H220" t="s">
        <v>1935</v>
      </c>
      <c r="I220" s="5">
        <v>4.4000000000000004</v>
      </c>
      <c r="J220" s="11">
        <v>18872</v>
      </c>
      <c r="K220">
        <f t="shared" si="6"/>
        <v>83036.800000000003</v>
      </c>
      <c r="L220" s="2">
        <f t="shared" si="7"/>
        <v>11323200</v>
      </c>
      <c r="M220" t="str" cm="1">
        <f t="array" ref="M220">_xlfn.IFS(E220&lt;1000, "$0 - $999", E220&lt;5000, "$1K - $4.9K", E220&lt;10000,"$5K - $9.9K", E220&lt;50000,"$10K-$49.9", E220&lt;100000,"$50K-$99.9K", E220&lt;200000, "$100K - above")</f>
        <v>$0 - $999</v>
      </c>
    </row>
    <row r="221" spans="1:13">
      <c r="A221" s="9" t="s">
        <v>1939</v>
      </c>
      <c r="B221" s="5" t="s">
        <v>1940</v>
      </c>
      <c r="C221" s="5" t="s">
        <v>18</v>
      </c>
      <c r="D221" s="5">
        <v>848.99</v>
      </c>
      <c r="E221" s="6">
        <v>1490</v>
      </c>
      <c r="F221" s="7">
        <v>0.43</v>
      </c>
      <c r="G221" t="s">
        <v>1944</v>
      </c>
      <c r="H221" t="s">
        <v>1945</v>
      </c>
      <c r="I221" s="5">
        <v>3.9</v>
      </c>
      <c r="J221" s="10">
        <v>356</v>
      </c>
      <c r="K221">
        <f t="shared" si="6"/>
        <v>1388.3999999999999</v>
      </c>
      <c r="L221" s="2">
        <f t="shared" si="7"/>
        <v>530440</v>
      </c>
      <c r="M221" t="str" cm="1">
        <f t="array" ref="M221">_xlfn.IFS(E221&lt;1000, "$0 - $999", E221&lt;5000, "$1K - $4.9K", E221&lt;10000,"$5K - $9.9K", E221&lt;50000,"$10K-$49.9", E221&lt;100000,"$50K-$99.9K", E221&lt;200000, "$100K - above")</f>
        <v>$1K - $4.9K</v>
      </c>
    </row>
    <row r="222" spans="1:13">
      <c r="A222" s="9" t="s">
        <v>1949</v>
      </c>
      <c r="B222" s="5" t="s">
        <v>1950</v>
      </c>
      <c r="C222" s="5" t="s">
        <v>18</v>
      </c>
      <c r="D222" s="5">
        <v>649</v>
      </c>
      <c r="E222" s="6">
        <v>1999</v>
      </c>
      <c r="F222" s="7">
        <v>0.68</v>
      </c>
      <c r="G222" t="s">
        <v>22</v>
      </c>
      <c r="H222" t="s">
        <v>23</v>
      </c>
      <c r="I222" s="5">
        <v>4.2</v>
      </c>
      <c r="J222" s="11">
        <v>24269</v>
      </c>
      <c r="K222">
        <f t="shared" si="6"/>
        <v>101929.8</v>
      </c>
      <c r="L222" s="2">
        <f t="shared" si="7"/>
        <v>48513731</v>
      </c>
      <c r="M222" t="str" cm="1">
        <f t="array" ref="M222">_xlfn.IFS(E222&lt;1000, "$0 - $999", E222&lt;5000, "$1K - $4.9K", E222&lt;10000,"$5K - $9.9K", E222&lt;50000,"$10K-$49.9", E222&lt;100000,"$50K-$99.9K", E222&lt;200000, "$100K - above")</f>
        <v>$1K - $4.9K</v>
      </c>
    </row>
    <row r="223" spans="1:13">
      <c r="A223" s="9" t="s">
        <v>1954</v>
      </c>
      <c r="B223" s="5" t="s">
        <v>1955</v>
      </c>
      <c r="C223" s="5" t="s">
        <v>462</v>
      </c>
      <c r="D223" s="5">
        <v>299</v>
      </c>
      <c r="E223" s="5">
        <v>899</v>
      </c>
      <c r="F223" s="7">
        <v>0.67</v>
      </c>
      <c r="G223" t="s">
        <v>1959</v>
      </c>
      <c r="H223" t="s">
        <v>1960</v>
      </c>
      <c r="I223" s="5">
        <v>3.8</v>
      </c>
      <c r="J223" s="10">
        <v>425</v>
      </c>
      <c r="K223">
        <f t="shared" si="6"/>
        <v>1615</v>
      </c>
      <c r="L223" s="2">
        <f t="shared" si="7"/>
        <v>382075</v>
      </c>
      <c r="M223" t="str" cm="1">
        <f t="array" ref="M223">_xlfn.IFS(E223&lt;1000, "$0 - $999", E223&lt;5000, "$1K - $4.9K", E223&lt;10000,"$5K - $9.9K", E223&lt;50000,"$10K-$49.9", E223&lt;100000,"$50K-$99.9K", E223&lt;200000, "$100K - above")</f>
        <v>$0 - $999</v>
      </c>
    </row>
    <row r="224" spans="1:13">
      <c r="A224" s="9" t="s">
        <v>1964</v>
      </c>
      <c r="B224" s="5" t="s">
        <v>1965</v>
      </c>
      <c r="C224" s="5" t="s">
        <v>643</v>
      </c>
      <c r="D224" s="5">
        <v>399</v>
      </c>
      <c r="E224" s="5">
        <v>799</v>
      </c>
      <c r="F224" s="7">
        <v>0.5</v>
      </c>
      <c r="G224" t="s">
        <v>1969</v>
      </c>
      <c r="H224" t="s">
        <v>1970</v>
      </c>
      <c r="I224" s="5">
        <v>4.0999999999999996</v>
      </c>
      <c r="J224" s="11">
        <v>1161</v>
      </c>
      <c r="K224">
        <f t="shared" si="6"/>
        <v>4760.0999999999995</v>
      </c>
      <c r="L224" s="2">
        <f t="shared" si="7"/>
        <v>927639</v>
      </c>
      <c r="M224" t="str" cm="1">
        <f t="array" ref="M224">_xlfn.IFS(E224&lt;1000, "$0 - $999", E224&lt;5000, "$1K - $4.9K", E224&lt;10000,"$5K - $9.9K", E224&lt;50000,"$10K-$49.9", E224&lt;100000,"$50K-$99.9K", E224&lt;200000, "$100K - above")</f>
        <v>$0 - $999</v>
      </c>
    </row>
    <row r="225" spans="1:13">
      <c r="A225" s="9" t="s">
        <v>1974</v>
      </c>
      <c r="B225" s="5" t="s">
        <v>1975</v>
      </c>
      <c r="C225" s="5" t="s">
        <v>18</v>
      </c>
      <c r="D225" s="5">
        <v>249</v>
      </c>
      <c r="E225" s="5">
        <v>499</v>
      </c>
      <c r="F225" s="7">
        <v>0.5</v>
      </c>
      <c r="G225" t="s">
        <v>1979</v>
      </c>
      <c r="H225" t="s">
        <v>1980</v>
      </c>
      <c r="I225" s="5">
        <v>4.0999999999999996</v>
      </c>
      <c r="J225" s="11">
        <v>1508</v>
      </c>
      <c r="K225">
        <f t="shared" si="6"/>
        <v>6182.7999999999993</v>
      </c>
      <c r="L225" s="2">
        <f t="shared" si="7"/>
        <v>752492</v>
      </c>
      <c r="M225" t="str" cm="1">
        <f t="array" ref="M225">_xlfn.IFS(E225&lt;1000, "$0 - $999", E225&lt;5000, "$1K - $4.9K", E225&lt;10000,"$5K - $9.9K", E225&lt;50000,"$10K-$49.9", E225&lt;100000,"$50K-$99.9K", E225&lt;200000, "$100K - above")</f>
        <v>$0 - $999</v>
      </c>
    </row>
    <row r="226" spans="1:13">
      <c r="A226" s="9" t="s">
        <v>1983</v>
      </c>
      <c r="B226" s="5" t="s">
        <v>1984</v>
      </c>
      <c r="C226" s="5" t="s">
        <v>1985</v>
      </c>
      <c r="D226" s="6">
        <v>1249</v>
      </c>
      <c r="E226" s="6">
        <v>2299</v>
      </c>
      <c r="F226" s="7">
        <v>0.46</v>
      </c>
      <c r="G226" t="s">
        <v>1989</v>
      </c>
      <c r="H226" t="s">
        <v>1990</v>
      </c>
      <c r="I226" s="5">
        <v>4.3</v>
      </c>
      <c r="J226" s="11">
        <v>7636</v>
      </c>
      <c r="K226">
        <f t="shared" si="6"/>
        <v>32834.799999999996</v>
      </c>
      <c r="L226" s="2">
        <f t="shared" si="7"/>
        <v>17555164</v>
      </c>
      <c r="M226" t="str" cm="1">
        <f t="array" ref="M226">_xlfn.IFS(E226&lt;1000, "$0 - $999", E226&lt;5000, "$1K - $4.9K", E226&lt;10000,"$5K - $9.9K", E226&lt;50000,"$10K-$49.9", E226&lt;100000,"$50K-$99.9K", E226&lt;200000, "$100K - above")</f>
        <v>$1K - $4.9K</v>
      </c>
    </row>
    <row r="227" spans="1:13">
      <c r="A227" s="9" t="s">
        <v>1994</v>
      </c>
      <c r="B227" s="5" t="s">
        <v>1995</v>
      </c>
      <c r="C227" s="5" t="s">
        <v>462</v>
      </c>
      <c r="D227" s="5">
        <v>213</v>
      </c>
      <c r="E227" s="5">
        <v>499</v>
      </c>
      <c r="F227" s="7">
        <v>0.56999999999999995</v>
      </c>
      <c r="G227" t="s">
        <v>1999</v>
      </c>
      <c r="H227" t="s">
        <v>2000</v>
      </c>
      <c r="I227" s="5">
        <v>3.7</v>
      </c>
      <c r="J227" s="10">
        <v>246</v>
      </c>
      <c r="K227">
        <f t="shared" si="6"/>
        <v>910.2</v>
      </c>
      <c r="L227" s="2">
        <f t="shared" si="7"/>
        <v>122754</v>
      </c>
      <c r="M227" t="str" cm="1">
        <f t="array" ref="M227">_xlfn.IFS(E227&lt;1000, "$0 - $999", E227&lt;5000, "$1K - $4.9K", E227&lt;10000,"$5K - $9.9K", E227&lt;50000,"$10K-$49.9", E227&lt;100000,"$50K-$99.9K", E227&lt;200000, "$100K - above")</f>
        <v>$0 - $999</v>
      </c>
    </row>
    <row r="228" spans="1:13">
      <c r="A228" s="9" t="s">
        <v>2004</v>
      </c>
      <c r="B228" s="5" t="s">
        <v>2005</v>
      </c>
      <c r="C228" s="5" t="s">
        <v>462</v>
      </c>
      <c r="D228" s="5">
        <v>209</v>
      </c>
      <c r="E228" s="5">
        <v>499</v>
      </c>
      <c r="F228" s="7">
        <v>0.57999999999999996</v>
      </c>
      <c r="G228" t="s">
        <v>2009</v>
      </c>
      <c r="H228" t="s">
        <v>2010</v>
      </c>
      <c r="I228" s="5">
        <v>4</v>
      </c>
      <c r="J228" s="10">
        <v>479</v>
      </c>
      <c r="K228">
        <f t="shared" si="6"/>
        <v>1916</v>
      </c>
      <c r="L228" s="2">
        <f t="shared" si="7"/>
        <v>239021</v>
      </c>
      <c r="M228" t="str" cm="1">
        <f t="array" ref="M228">_xlfn.IFS(E228&lt;1000, "$0 - $999", E228&lt;5000, "$1K - $4.9K", E228&lt;10000,"$5K - $9.9K", E228&lt;50000,"$10K-$49.9", E228&lt;100000,"$50K-$99.9K", E228&lt;200000, "$100K - above")</f>
        <v>$0 - $999</v>
      </c>
    </row>
    <row r="229" spans="1:13">
      <c r="A229" s="9" t="s">
        <v>2014</v>
      </c>
      <c r="B229" s="5" t="s">
        <v>2015</v>
      </c>
      <c r="C229" s="5" t="s">
        <v>129</v>
      </c>
      <c r="D229" s="5">
        <v>598</v>
      </c>
      <c r="E229" s="6">
        <v>4999</v>
      </c>
      <c r="F229" s="7">
        <v>0.88</v>
      </c>
      <c r="G229" t="s">
        <v>2019</v>
      </c>
      <c r="H229" t="s">
        <v>2020</v>
      </c>
      <c r="I229" s="5">
        <v>4.2</v>
      </c>
      <c r="J229" s="10">
        <v>910</v>
      </c>
      <c r="K229">
        <f t="shared" si="6"/>
        <v>3822</v>
      </c>
      <c r="L229" s="2">
        <f t="shared" si="7"/>
        <v>4549090</v>
      </c>
      <c r="M229" t="str" cm="1">
        <f t="array" ref="M229">_xlfn.IFS(E229&lt;1000, "$0 - $999", E229&lt;5000, "$1K - $4.9K", E229&lt;10000,"$5K - $9.9K", E229&lt;50000,"$10K-$49.9", E229&lt;100000,"$50K-$99.9K", E229&lt;200000, "$100K - above")</f>
        <v>$1K - $4.9K</v>
      </c>
    </row>
    <row r="230" spans="1:13">
      <c r="A230" s="9" t="s">
        <v>2024</v>
      </c>
      <c r="B230" s="5" t="s">
        <v>2025</v>
      </c>
      <c r="C230" s="5" t="s">
        <v>18</v>
      </c>
      <c r="D230" s="5">
        <v>799</v>
      </c>
      <c r="E230" s="6">
        <v>1749</v>
      </c>
      <c r="F230" s="7">
        <v>0.54</v>
      </c>
      <c r="G230" t="s">
        <v>2029</v>
      </c>
      <c r="H230" t="s">
        <v>2030</v>
      </c>
      <c r="I230" s="5">
        <v>4.0999999999999996</v>
      </c>
      <c r="J230" s="11">
        <v>5626</v>
      </c>
      <c r="K230">
        <f t="shared" si="6"/>
        <v>23066.6</v>
      </c>
      <c r="L230" s="2">
        <f t="shared" si="7"/>
        <v>9839874</v>
      </c>
      <c r="M230" t="str" cm="1">
        <f t="array" ref="M230">_xlfn.IFS(E230&lt;1000, "$0 - $999", E230&lt;5000, "$1K - $4.9K", E230&lt;10000,"$5K - $9.9K", E230&lt;50000,"$10K-$49.9", E230&lt;100000,"$50K-$99.9K", E230&lt;200000, "$100K - above")</f>
        <v>$1K - $4.9K</v>
      </c>
    </row>
    <row r="231" spans="1:13">
      <c r="A231" s="9" t="s">
        <v>2034</v>
      </c>
      <c r="B231" s="5" t="s">
        <v>2035</v>
      </c>
      <c r="C231" s="5" t="s">
        <v>18</v>
      </c>
      <c r="D231" s="5">
        <v>159</v>
      </c>
      <c r="E231" s="5">
        <v>595</v>
      </c>
      <c r="F231" s="7">
        <v>0.73</v>
      </c>
      <c r="G231" t="s">
        <v>2039</v>
      </c>
      <c r="H231" t="s">
        <v>2040</v>
      </c>
      <c r="I231" s="5">
        <v>4.3</v>
      </c>
      <c r="J231" s="11">
        <v>14184</v>
      </c>
      <c r="K231">
        <f t="shared" si="6"/>
        <v>60991.199999999997</v>
      </c>
      <c r="L231" s="2">
        <f t="shared" si="7"/>
        <v>8439480</v>
      </c>
      <c r="M231" t="str" cm="1">
        <f t="array" ref="M231">_xlfn.IFS(E231&lt;1000, "$0 - $999", E231&lt;5000, "$1K - $4.9K", E231&lt;10000,"$5K - $9.9K", E231&lt;50000,"$10K-$49.9", E231&lt;100000,"$50K-$99.9K", E231&lt;200000, "$100K - above")</f>
        <v>$0 - $999</v>
      </c>
    </row>
    <row r="232" spans="1:13">
      <c r="A232" s="9" t="s">
        <v>2044</v>
      </c>
      <c r="B232" s="5" t="s">
        <v>2045</v>
      </c>
      <c r="C232" s="5" t="s">
        <v>2046</v>
      </c>
      <c r="D232" s="5">
        <v>499</v>
      </c>
      <c r="E232" s="6">
        <v>1100</v>
      </c>
      <c r="F232" s="7">
        <v>0.55000000000000004</v>
      </c>
      <c r="G232" t="s">
        <v>2050</v>
      </c>
      <c r="H232" t="s">
        <v>2051</v>
      </c>
      <c r="I232" s="5">
        <v>4.4000000000000004</v>
      </c>
      <c r="J232" s="11">
        <v>25177</v>
      </c>
      <c r="K232">
        <f t="shared" si="6"/>
        <v>110778.8</v>
      </c>
      <c r="L232" s="2">
        <f t="shared" si="7"/>
        <v>27694700</v>
      </c>
      <c r="M232" t="str" cm="1">
        <f t="array" ref="M232">_xlfn.IFS(E232&lt;1000, "$0 - $999", E232&lt;5000, "$1K - $4.9K", E232&lt;10000,"$5K - $9.9K", E232&lt;50000,"$10K-$49.9", E232&lt;100000,"$50K-$99.9K", E232&lt;200000, "$100K - above")</f>
        <v>$1K - $4.9K</v>
      </c>
    </row>
    <row r="233" spans="1:13">
      <c r="A233" s="9" t="s">
        <v>2055</v>
      </c>
      <c r="B233" s="5" t="s">
        <v>2056</v>
      </c>
      <c r="C233" s="5" t="s">
        <v>169</v>
      </c>
      <c r="D233" s="6">
        <v>31999</v>
      </c>
      <c r="E233" s="6">
        <v>49999</v>
      </c>
      <c r="F233" s="7">
        <v>0.36</v>
      </c>
      <c r="G233" t="s">
        <v>2060</v>
      </c>
      <c r="H233" t="s">
        <v>2061</v>
      </c>
      <c r="I233" s="5">
        <v>4.3</v>
      </c>
      <c r="J233" s="11">
        <v>21252</v>
      </c>
      <c r="K233">
        <f t="shared" si="6"/>
        <v>91383.599999999991</v>
      </c>
      <c r="L233" s="2">
        <f t="shared" si="7"/>
        <v>1062578748</v>
      </c>
      <c r="M233" t="str" cm="1">
        <f t="array" ref="M233">_xlfn.IFS(E233&lt;1000, "$0 - $999", E233&lt;5000, "$1K - $4.9K", E233&lt;10000,"$5K - $9.9K", E233&lt;50000,"$10K-$49.9", E233&lt;100000,"$50K-$99.9K", E233&lt;200000, "$100K - above")</f>
        <v>$10K-$49.9</v>
      </c>
    </row>
    <row r="234" spans="1:13">
      <c r="A234" s="9" t="s">
        <v>2065</v>
      </c>
      <c r="B234" s="5" t="s">
        <v>2066</v>
      </c>
      <c r="C234" s="5" t="s">
        <v>169</v>
      </c>
      <c r="D234" s="6">
        <v>32990</v>
      </c>
      <c r="E234" s="6">
        <v>56790</v>
      </c>
      <c r="F234" s="7">
        <v>0.42</v>
      </c>
      <c r="G234" t="s">
        <v>2070</v>
      </c>
      <c r="H234" t="s">
        <v>2071</v>
      </c>
      <c r="I234" s="5">
        <v>4.3</v>
      </c>
      <c r="J234" s="10">
        <v>567</v>
      </c>
      <c r="K234">
        <f t="shared" si="6"/>
        <v>2438.1</v>
      </c>
      <c r="L234" s="2">
        <f t="shared" si="7"/>
        <v>32199930</v>
      </c>
      <c r="M234" t="str" cm="1">
        <f t="array" ref="M234">_xlfn.IFS(E234&lt;1000, "$0 - $999", E234&lt;5000, "$1K - $4.9K", E234&lt;10000,"$5K - $9.9K", E234&lt;50000,"$10K-$49.9", E234&lt;100000,"$50K-$99.9K", E234&lt;200000, "$100K - above")</f>
        <v>$50K-$99.9K</v>
      </c>
    </row>
    <row r="235" spans="1:13">
      <c r="A235" s="9" t="s">
        <v>2075</v>
      </c>
      <c r="B235" s="5" t="s">
        <v>2076</v>
      </c>
      <c r="C235" s="5" t="s">
        <v>462</v>
      </c>
      <c r="D235" s="5">
        <v>299</v>
      </c>
      <c r="E235" s="6">
        <v>1199</v>
      </c>
      <c r="F235" s="7">
        <v>0.75</v>
      </c>
      <c r="G235" t="s">
        <v>2080</v>
      </c>
      <c r="H235" t="s">
        <v>2081</v>
      </c>
      <c r="I235" s="5">
        <v>3.5</v>
      </c>
      <c r="J235" s="10">
        <v>466</v>
      </c>
      <c r="K235">
        <f t="shared" si="6"/>
        <v>1631</v>
      </c>
      <c r="L235" s="2">
        <f t="shared" si="7"/>
        <v>558734</v>
      </c>
      <c r="M235" t="str" cm="1">
        <f t="array" ref="M235">_xlfn.IFS(E235&lt;1000, "$0 - $999", E235&lt;5000, "$1K - $4.9K", E235&lt;10000,"$5K - $9.9K", E235&lt;50000,"$10K-$49.9", E235&lt;100000,"$50K-$99.9K", E235&lt;200000, "$100K - above")</f>
        <v>$1K - $4.9K</v>
      </c>
    </row>
    <row r="236" spans="1:13">
      <c r="A236" s="9" t="s">
        <v>2085</v>
      </c>
      <c r="B236" s="5" t="s">
        <v>2086</v>
      </c>
      <c r="C236" s="5" t="s">
        <v>18</v>
      </c>
      <c r="D236" s="5">
        <v>128.31</v>
      </c>
      <c r="E236" s="5">
        <v>549</v>
      </c>
      <c r="F236" s="7">
        <v>0.77</v>
      </c>
      <c r="G236" t="s">
        <v>1719</v>
      </c>
      <c r="H236" t="s">
        <v>1720</v>
      </c>
      <c r="I236" s="5">
        <v>3.9</v>
      </c>
      <c r="J236" s="10">
        <v>61</v>
      </c>
      <c r="K236">
        <f t="shared" si="6"/>
        <v>237.9</v>
      </c>
      <c r="L236" s="2">
        <f t="shared" si="7"/>
        <v>33489</v>
      </c>
      <c r="M236" t="str" cm="1">
        <f t="array" ref="M236">_xlfn.IFS(E236&lt;1000, "$0 - $999", E236&lt;5000, "$1K - $4.9K", E236&lt;10000,"$5K - $9.9K", E236&lt;50000,"$10K-$49.9", E236&lt;100000,"$50K-$99.9K", E236&lt;200000, "$100K - above")</f>
        <v>$0 - $999</v>
      </c>
    </row>
    <row r="237" spans="1:13">
      <c r="A237" s="9" t="s">
        <v>2089</v>
      </c>
      <c r="B237" s="5" t="s">
        <v>2090</v>
      </c>
      <c r="C237" s="5" t="s">
        <v>18</v>
      </c>
      <c r="D237" s="5">
        <v>599</v>
      </c>
      <c r="E237" s="5">
        <v>849</v>
      </c>
      <c r="F237" s="7">
        <v>0.28999999999999998</v>
      </c>
      <c r="G237" t="s">
        <v>2093</v>
      </c>
      <c r="H237" t="s">
        <v>2094</v>
      </c>
      <c r="I237" s="5">
        <v>4.5</v>
      </c>
      <c r="J237" s="10">
        <v>474</v>
      </c>
      <c r="K237">
        <f t="shared" si="6"/>
        <v>2133</v>
      </c>
      <c r="L237" s="2">
        <f t="shared" si="7"/>
        <v>402426</v>
      </c>
      <c r="M237" t="str" cm="1">
        <f t="array" ref="M237">_xlfn.IFS(E237&lt;1000, "$0 - $999", E237&lt;5000, "$1K - $4.9K", E237&lt;10000,"$5K - $9.9K", E237&lt;50000,"$10K-$49.9", E237&lt;100000,"$50K-$99.9K", E237&lt;200000, "$100K - above")</f>
        <v>$0 - $999</v>
      </c>
    </row>
    <row r="238" spans="1:13">
      <c r="A238" s="9" t="s">
        <v>2098</v>
      </c>
      <c r="B238" s="5" t="s">
        <v>2099</v>
      </c>
      <c r="C238" s="5" t="s">
        <v>462</v>
      </c>
      <c r="D238" s="5">
        <v>399</v>
      </c>
      <c r="E238" s="5">
        <v>899</v>
      </c>
      <c r="F238" s="7">
        <v>0.56000000000000005</v>
      </c>
      <c r="G238" t="s">
        <v>2103</v>
      </c>
      <c r="H238" t="s">
        <v>2104</v>
      </c>
      <c r="I238" s="5">
        <v>3.4</v>
      </c>
      <c r="J238" s="10">
        <v>431</v>
      </c>
      <c r="K238">
        <f t="shared" si="6"/>
        <v>1465.3999999999999</v>
      </c>
      <c r="L238" s="2">
        <f t="shared" si="7"/>
        <v>387469</v>
      </c>
      <c r="M238" t="str" cm="1">
        <f t="array" ref="M238">_xlfn.IFS(E238&lt;1000, "$0 - $999", E238&lt;5000, "$1K - $4.9K", E238&lt;10000,"$5K - $9.9K", E238&lt;50000,"$10K-$49.9", E238&lt;100000,"$50K-$99.9K", E238&lt;200000, "$100K - above")</f>
        <v>$0 - $999</v>
      </c>
    </row>
    <row r="239" spans="1:13">
      <c r="A239" s="9" t="s">
        <v>2108</v>
      </c>
      <c r="B239" s="5" t="s">
        <v>2109</v>
      </c>
      <c r="C239" s="5" t="s">
        <v>18</v>
      </c>
      <c r="D239" s="5">
        <v>449</v>
      </c>
      <c r="E239" s="6">
        <v>1099</v>
      </c>
      <c r="F239" s="7">
        <v>0.59</v>
      </c>
      <c r="G239" t="s">
        <v>2113</v>
      </c>
      <c r="H239" t="s">
        <v>2114</v>
      </c>
      <c r="I239" s="5">
        <v>4</v>
      </c>
      <c r="J239" s="10">
        <v>242</v>
      </c>
      <c r="K239">
        <f t="shared" si="6"/>
        <v>968</v>
      </c>
      <c r="L239" s="2">
        <f t="shared" si="7"/>
        <v>265958</v>
      </c>
      <c r="M239" t="str" cm="1">
        <f t="array" ref="M239">_xlfn.IFS(E239&lt;1000, "$0 - $999", E239&lt;5000, "$1K - $4.9K", E239&lt;10000,"$5K - $9.9K", E239&lt;50000,"$10K-$49.9", E239&lt;100000,"$50K-$99.9K", E239&lt;200000, "$100K - above")</f>
        <v>$1K - $4.9K</v>
      </c>
    </row>
    <row r="240" spans="1:13">
      <c r="A240" s="9" t="s">
        <v>2118</v>
      </c>
      <c r="B240" s="5" t="s">
        <v>2119</v>
      </c>
      <c r="C240" s="5" t="s">
        <v>18</v>
      </c>
      <c r="D240" s="5">
        <v>254</v>
      </c>
      <c r="E240" s="5">
        <v>799</v>
      </c>
      <c r="F240" s="7">
        <v>0.68</v>
      </c>
      <c r="G240" t="s">
        <v>2123</v>
      </c>
      <c r="H240" t="s">
        <v>2124</v>
      </c>
      <c r="I240" s="5">
        <v>4</v>
      </c>
      <c r="J240" s="11">
        <v>2905</v>
      </c>
      <c r="K240">
        <f t="shared" si="6"/>
        <v>11620</v>
      </c>
      <c r="L240" s="2">
        <f t="shared" si="7"/>
        <v>2321095</v>
      </c>
      <c r="M240" t="str" cm="1">
        <f t="array" ref="M240">_xlfn.IFS(E240&lt;1000, "$0 - $999", E240&lt;5000, "$1K - $4.9K", E240&lt;10000,"$5K - $9.9K", E240&lt;50000,"$10K-$49.9", E240&lt;100000,"$50K-$99.9K", E240&lt;200000, "$100K - above")</f>
        <v>$0 - $999</v>
      </c>
    </row>
    <row r="241" spans="1:13">
      <c r="A241" s="9" t="s">
        <v>2128</v>
      </c>
      <c r="B241" s="5" t="s">
        <v>2129</v>
      </c>
      <c r="C241" s="5" t="s">
        <v>2130</v>
      </c>
      <c r="D241" s="5">
        <v>399</v>
      </c>
      <c r="E241" s="5">
        <v>795</v>
      </c>
      <c r="F241" s="7">
        <v>0.5</v>
      </c>
      <c r="G241" t="s">
        <v>2134</v>
      </c>
      <c r="H241" t="s">
        <v>2135</v>
      </c>
      <c r="I241" s="5">
        <v>4.4000000000000004</v>
      </c>
      <c r="J241" s="11">
        <v>12091</v>
      </c>
      <c r="K241">
        <f t="shared" si="6"/>
        <v>53200.4</v>
      </c>
      <c r="L241" s="2">
        <f t="shared" si="7"/>
        <v>9612345</v>
      </c>
      <c r="M241" t="str" cm="1">
        <f t="array" ref="M241">_xlfn.IFS(E241&lt;1000, "$0 - $999", E241&lt;5000, "$1K - $4.9K", E241&lt;10000,"$5K - $9.9K", E241&lt;50000,"$10K-$49.9", E241&lt;100000,"$50K-$99.9K", E241&lt;200000, "$100K - above")</f>
        <v>$0 - $999</v>
      </c>
    </row>
    <row r="242" spans="1:13">
      <c r="A242" s="9" t="s">
        <v>2139</v>
      </c>
      <c r="B242" s="5" t="s">
        <v>2140</v>
      </c>
      <c r="C242" s="5" t="s">
        <v>18</v>
      </c>
      <c r="D242" s="5">
        <v>179</v>
      </c>
      <c r="E242" s="5">
        <v>399</v>
      </c>
      <c r="F242" s="7">
        <v>0.55000000000000004</v>
      </c>
      <c r="G242" t="s">
        <v>722</v>
      </c>
      <c r="H242" t="s">
        <v>723</v>
      </c>
      <c r="I242" s="5">
        <v>4</v>
      </c>
      <c r="J242" s="11">
        <v>1423</v>
      </c>
      <c r="K242">
        <f t="shared" si="6"/>
        <v>5692</v>
      </c>
      <c r="L242" s="2">
        <f t="shared" si="7"/>
        <v>567777</v>
      </c>
      <c r="M242" t="str" cm="1">
        <f t="array" ref="M242">_xlfn.IFS(E242&lt;1000, "$0 - $999", E242&lt;5000, "$1K - $4.9K", E242&lt;10000,"$5K - $9.9K", E242&lt;50000,"$10K-$49.9", E242&lt;100000,"$50K-$99.9K", E242&lt;200000, "$100K - above")</f>
        <v>$0 - $999</v>
      </c>
    </row>
    <row r="243" spans="1:13">
      <c r="A243" s="9" t="s">
        <v>2143</v>
      </c>
      <c r="B243" s="5" t="s">
        <v>2144</v>
      </c>
      <c r="C243" s="5" t="s">
        <v>18</v>
      </c>
      <c r="D243" s="5">
        <v>339</v>
      </c>
      <c r="E243" s="5">
        <v>999</v>
      </c>
      <c r="F243" s="7">
        <v>0.66</v>
      </c>
      <c r="G243" t="s">
        <v>1448</v>
      </c>
      <c r="H243" t="s">
        <v>1449</v>
      </c>
      <c r="I243" s="5">
        <v>4.3</v>
      </c>
      <c r="J243" s="11">
        <v>6255</v>
      </c>
      <c r="K243">
        <f t="shared" si="6"/>
        <v>26896.5</v>
      </c>
      <c r="L243" s="2">
        <f t="shared" si="7"/>
        <v>6248745</v>
      </c>
      <c r="M243" t="str" cm="1">
        <f t="array" ref="M243">_xlfn.IFS(E243&lt;1000, "$0 - $999", E243&lt;5000, "$1K - $4.9K", E243&lt;10000,"$5K - $9.9K", E243&lt;50000,"$10K-$49.9", E243&lt;100000,"$50K-$99.9K", E243&lt;200000, "$100K - above")</f>
        <v>$0 - $999</v>
      </c>
    </row>
    <row r="244" spans="1:13">
      <c r="A244" s="9" t="s">
        <v>2147</v>
      </c>
      <c r="B244" s="5" t="s">
        <v>2148</v>
      </c>
      <c r="C244" s="5" t="s">
        <v>643</v>
      </c>
      <c r="D244" s="5">
        <v>399</v>
      </c>
      <c r="E244" s="5">
        <v>999</v>
      </c>
      <c r="F244" s="7">
        <v>0.6</v>
      </c>
      <c r="G244" t="s">
        <v>2152</v>
      </c>
      <c r="H244" t="s">
        <v>2153</v>
      </c>
      <c r="I244" s="5">
        <v>4</v>
      </c>
      <c r="J244" s="11">
        <v>1236</v>
      </c>
      <c r="K244">
        <f t="shared" si="6"/>
        <v>4944</v>
      </c>
      <c r="L244" s="2">
        <f t="shared" si="7"/>
        <v>1234764</v>
      </c>
      <c r="M244" t="str" cm="1">
        <f t="array" ref="M244">_xlfn.IFS(E244&lt;1000, "$0 - $999", E244&lt;5000, "$1K - $4.9K", E244&lt;10000,"$5K - $9.9K", E244&lt;50000,"$10K-$49.9", E244&lt;100000,"$50K-$99.9K", E244&lt;200000, "$100K - above")</f>
        <v>$0 - $999</v>
      </c>
    </row>
    <row r="245" spans="1:13">
      <c r="A245" s="9" t="s">
        <v>2157</v>
      </c>
      <c r="B245" s="5" t="s">
        <v>2158</v>
      </c>
      <c r="C245" s="5" t="s">
        <v>462</v>
      </c>
      <c r="D245" s="5">
        <v>199</v>
      </c>
      <c r="E245" s="5">
        <v>399</v>
      </c>
      <c r="F245" s="7">
        <v>0.5</v>
      </c>
      <c r="G245" t="s">
        <v>2162</v>
      </c>
      <c r="H245" t="s">
        <v>2163</v>
      </c>
      <c r="I245" s="5">
        <v>4.2</v>
      </c>
      <c r="J245" s="11">
        <v>1335</v>
      </c>
      <c r="K245">
        <f t="shared" si="6"/>
        <v>5607</v>
      </c>
      <c r="L245" s="2">
        <f t="shared" si="7"/>
        <v>532665</v>
      </c>
      <c r="M245" t="str" cm="1">
        <f t="array" ref="M245">_xlfn.IFS(E245&lt;1000, "$0 - $999", E245&lt;5000, "$1K - $4.9K", E245&lt;10000,"$5K - $9.9K", E245&lt;50000,"$10K-$49.9", E245&lt;100000,"$50K-$99.9K", E245&lt;200000, "$100K - above")</f>
        <v>$0 - $999</v>
      </c>
    </row>
    <row r="246" spans="1:13">
      <c r="A246" s="9" t="s">
        <v>2167</v>
      </c>
      <c r="B246" s="5" t="s">
        <v>2168</v>
      </c>
      <c r="C246" s="5" t="s">
        <v>462</v>
      </c>
      <c r="D246" s="5">
        <v>349</v>
      </c>
      <c r="E246" s="6">
        <v>1999</v>
      </c>
      <c r="F246" s="7">
        <v>0.83</v>
      </c>
      <c r="G246" t="s">
        <v>2172</v>
      </c>
      <c r="H246" t="s">
        <v>2173</v>
      </c>
      <c r="I246" s="5">
        <v>3.8</v>
      </c>
      <c r="J246" s="10">
        <v>197</v>
      </c>
      <c r="K246">
        <f t="shared" si="6"/>
        <v>748.59999999999991</v>
      </c>
      <c r="L246" s="2">
        <f t="shared" si="7"/>
        <v>393803</v>
      </c>
      <c r="M246" t="str" cm="1">
        <f t="array" ref="M246">_xlfn.IFS(E246&lt;1000, "$0 - $999", E246&lt;5000, "$1K - $4.9K", E246&lt;10000,"$5K - $9.9K", E246&lt;50000,"$10K-$49.9", E246&lt;100000,"$50K-$99.9K", E246&lt;200000, "$100K - above")</f>
        <v>$1K - $4.9K</v>
      </c>
    </row>
    <row r="247" spans="1:13">
      <c r="A247" s="9" t="s">
        <v>2177</v>
      </c>
      <c r="B247" s="5" t="s">
        <v>2178</v>
      </c>
      <c r="C247" s="5" t="s">
        <v>18</v>
      </c>
      <c r="D247" s="5">
        <v>299</v>
      </c>
      <c r="E247" s="5">
        <v>798</v>
      </c>
      <c r="F247" s="7">
        <v>0.63</v>
      </c>
      <c r="G247" t="s">
        <v>783</v>
      </c>
      <c r="H247" t="s">
        <v>784</v>
      </c>
      <c r="I247" s="5">
        <v>4.4000000000000004</v>
      </c>
      <c r="J247" s="11">
        <v>28791</v>
      </c>
      <c r="K247">
        <f t="shared" si="6"/>
        <v>126680.40000000001</v>
      </c>
      <c r="L247" s="2">
        <f t="shared" si="7"/>
        <v>22975218</v>
      </c>
      <c r="M247" t="str" cm="1">
        <f t="array" ref="M247">_xlfn.IFS(E247&lt;1000, "$0 - $999", E247&lt;5000, "$1K - $4.9K", E247&lt;10000,"$5K - $9.9K", E247&lt;50000,"$10K-$49.9", E247&lt;100000,"$50K-$99.9K", E247&lt;200000, "$100K - above")</f>
        <v>$0 - $999</v>
      </c>
    </row>
    <row r="248" spans="1:13">
      <c r="A248" s="9" t="s">
        <v>2181</v>
      </c>
      <c r="B248" s="5" t="s">
        <v>2182</v>
      </c>
      <c r="C248" s="5" t="s">
        <v>18</v>
      </c>
      <c r="D248" s="5">
        <v>89</v>
      </c>
      <c r="E248" s="5">
        <v>800</v>
      </c>
      <c r="F248" s="7">
        <v>0.89</v>
      </c>
      <c r="G248" t="s">
        <v>345</v>
      </c>
      <c r="H248" t="s">
        <v>346</v>
      </c>
      <c r="I248" s="5">
        <v>3.9</v>
      </c>
      <c r="J248" s="11">
        <v>1075</v>
      </c>
      <c r="K248">
        <f t="shared" si="6"/>
        <v>4192.5</v>
      </c>
      <c r="L248" s="2">
        <f t="shared" si="7"/>
        <v>860000</v>
      </c>
      <c r="M248" t="str" cm="1">
        <f t="array" ref="M248">_xlfn.IFS(E248&lt;1000, "$0 - $999", E248&lt;5000, "$1K - $4.9K", E248&lt;10000,"$5K - $9.9K", E248&lt;50000,"$10K-$49.9", E248&lt;100000,"$50K-$99.9K", E248&lt;200000, "$100K - above")</f>
        <v>$0 - $999</v>
      </c>
    </row>
    <row r="249" spans="1:13">
      <c r="A249" s="9" t="s">
        <v>2186</v>
      </c>
      <c r="B249" s="5" t="s">
        <v>2187</v>
      </c>
      <c r="C249" s="5" t="s">
        <v>18</v>
      </c>
      <c r="D249" s="5">
        <v>549</v>
      </c>
      <c r="E249" s="5">
        <v>995</v>
      </c>
      <c r="F249" s="7">
        <v>0.45</v>
      </c>
      <c r="G249" t="s">
        <v>601</v>
      </c>
      <c r="H249" t="s">
        <v>602</v>
      </c>
      <c r="I249" s="5">
        <v>4.2</v>
      </c>
      <c r="J249" s="11">
        <v>29746</v>
      </c>
      <c r="K249">
        <f t="shared" si="6"/>
        <v>124933.20000000001</v>
      </c>
      <c r="L249" s="2">
        <f t="shared" si="7"/>
        <v>29597270</v>
      </c>
      <c r="M249" t="str" cm="1">
        <f t="array" ref="M249">_xlfn.IFS(E249&lt;1000, "$0 - $999", E249&lt;5000, "$1K - $4.9K", E249&lt;10000,"$5K - $9.9K", E249&lt;50000,"$10K-$49.9", E249&lt;100000,"$50K-$99.9K", E249&lt;200000, "$100K - above")</f>
        <v>$0 - $999</v>
      </c>
    </row>
    <row r="250" spans="1:13">
      <c r="A250" s="9" t="s">
        <v>2191</v>
      </c>
      <c r="B250" s="5" t="s">
        <v>2192</v>
      </c>
      <c r="C250" s="5" t="s">
        <v>18</v>
      </c>
      <c r="D250" s="5">
        <v>129</v>
      </c>
      <c r="E250" s="6">
        <v>1000</v>
      </c>
      <c r="F250" s="7">
        <v>0.87</v>
      </c>
      <c r="G250" t="s">
        <v>2196</v>
      </c>
      <c r="H250" t="s">
        <v>2197</v>
      </c>
      <c r="I250" s="5">
        <v>3.9</v>
      </c>
      <c r="J250" s="10">
        <v>295</v>
      </c>
      <c r="K250">
        <f t="shared" si="6"/>
        <v>1150.5</v>
      </c>
      <c r="L250" s="2">
        <f t="shared" si="7"/>
        <v>295000</v>
      </c>
      <c r="M250" t="str" cm="1">
        <f t="array" ref="M250">_xlfn.IFS(E250&lt;1000, "$0 - $999", E250&lt;5000, "$1K - $4.9K", E250&lt;10000,"$5K - $9.9K", E250&lt;50000,"$10K-$49.9", E250&lt;100000,"$50K-$99.9K", E250&lt;200000, "$100K - above")</f>
        <v>$1K - $4.9K</v>
      </c>
    </row>
    <row r="251" spans="1:13">
      <c r="A251" s="9" t="s">
        <v>2201</v>
      </c>
      <c r="B251" s="5" t="s">
        <v>2202</v>
      </c>
      <c r="C251" s="5" t="s">
        <v>169</v>
      </c>
      <c r="D251" s="6">
        <v>77990</v>
      </c>
      <c r="E251" s="6">
        <v>139900</v>
      </c>
      <c r="F251" s="7">
        <v>0.44</v>
      </c>
      <c r="G251" t="s">
        <v>2206</v>
      </c>
      <c r="H251" t="s">
        <v>2207</v>
      </c>
      <c r="I251" s="5">
        <v>4.7</v>
      </c>
      <c r="J251" s="11">
        <v>5935</v>
      </c>
      <c r="K251">
        <f t="shared" si="6"/>
        <v>27894.5</v>
      </c>
      <c r="L251" s="2">
        <f t="shared" si="7"/>
        <v>830306500</v>
      </c>
      <c r="M251" t="str" cm="1">
        <f t="array" ref="M251">_xlfn.IFS(E251&lt;1000, "$0 - $999", E251&lt;5000, "$1K - $4.9K", E251&lt;10000,"$5K - $9.9K", E251&lt;50000,"$10K-$49.9", E251&lt;100000,"$50K-$99.9K", E251&lt;200000, "$100K - above")</f>
        <v>$100K - above</v>
      </c>
    </row>
    <row r="252" spans="1:13">
      <c r="A252" s="9" t="s">
        <v>2211</v>
      </c>
      <c r="B252" s="5" t="s">
        <v>2212</v>
      </c>
      <c r="C252" s="5" t="s">
        <v>462</v>
      </c>
      <c r="D252" s="5">
        <v>349</v>
      </c>
      <c r="E252" s="5">
        <v>799</v>
      </c>
      <c r="F252" s="7">
        <v>0.56000000000000005</v>
      </c>
      <c r="G252" t="s">
        <v>2216</v>
      </c>
      <c r="H252" t="s">
        <v>2217</v>
      </c>
      <c r="I252" s="5">
        <v>3.6</v>
      </c>
      <c r="J252" s="10">
        <v>323</v>
      </c>
      <c r="K252">
        <f t="shared" si="6"/>
        <v>1162.8</v>
      </c>
      <c r="L252" s="2">
        <f t="shared" si="7"/>
        <v>258077</v>
      </c>
      <c r="M252" t="str" cm="1">
        <f t="array" ref="M252">_xlfn.IFS(E252&lt;1000, "$0 - $999", E252&lt;5000, "$1K - $4.9K", E252&lt;10000,"$5K - $9.9K", E252&lt;50000,"$10K-$49.9", E252&lt;100000,"$50K-$99.9K", E252&lt;200000, "$100K - above")</f>
        <v>$0 - $999</v>
      </c>
    </row>
    <row r="253" spans="1:13">
      <c r="A253" s="9" t="s">
        <v>2221</v>
      </c>
      <c r="B253" s="5" t="s">
        <v>2222</v>
      </c>
      <c r="C253" s="5" t="s">
        <v>462</v>
      </c>
      <c r="D253" s="5">
        <v>499</v>
      </c>
      <c r="E253" s="5">
        <v>899</v>
      </c>
      <c r="F253" s="7">
        <v>0.44</v>
      </c>
      <c r="G253" t="s">
        <v>2226</v>
      </c>
      <c r="H253" t="s">
        <v>2227</v>
      </c>
      <c r="I253" s="5">
        <v>3.7</v>
      </c>
      <c r="J253" s="10">
        <v>185</v>
      </c>
      <c r="K253">
        <f t="shared" si="6"/>
        <v>684.5</v>
      </c>
      <c r="L253" s="2">
        <f t="shared" si="7"/>
        <v>166315</v>
      </c>
      <c r="M253" t="str" cm="1">
        <f t="array" ref="M253">_xlfn.IFS(E253&lt;1000, "$0 - $999", E253&lt;5000, "$1K - $4.9K", E253&lt;10000,"$5K - $9.9K", E253&lt;50000,"$10K-$49.9", E253&lt;100000,"$50K-$99.9K", E253&lt;200000, "$100K - above")</f>
        <v>$0 - $999</v>
      </c>
    </row>
    <row r="254" spans="1:13">
      <c r="A254" s="9" t="s">
        <v>2231</v>
      </c>
      <c r="B254" s="5" t="s">
        <v>2232</v>
      </c>
      <c r="C254" s="5" t="s">
        <v>18</v>
      </c>
      <c r="D254" s="5">
        <v>299</v>
      </c>
      <c r="E254" s="5">
        <v>799</v>
      </c>
      <c r="F254" s="7">
        <v>0.63</v>
      </c>
      <c r="G254" t="s">
        <v>2236</v>
      </c>
      <c r="H254" t="s">
        <v>2237</v>
      </c>
      <c r="I254" s="5">
        <v>4.2</v>
      </c>
      <c r="J254" s="11">
        <v>2117</v>
      </c>
      <c r="K254">
        <f t="shared" si="6"/>
        <v>8891.4</v>
      </c>
      <c r="L254" s="2">
        <f t="shared" si="7"/>
        <v>1691483</v>
      </c>
      <c r="M254" t="str" cm="1">
        <f t="array" ref="M254">_xlfn.IFS(E254&lt;1000, "$0 - $999", E254&lt;5000, "$1K - $4.9K", E254&lt;10000,"$5K - $9.9K", E254&lt;50000,"$10K-$49.9", E254&lt;100000,"$50K-$99.9K", E254&lt;200000, "$100K - above")</f>
        <v>$0 - $999</v>
      </c>
    </row>
    <row r="255" spans="1:13">
      <c r="A255" s="9" t="s">
        <v>2241</v>
      </c>
      <c r="B255" s="5" t="s">
        <v>2242</v>
      </c>
      <c r="C255" s="5" t="s">
        <v>18</v>
      </c>
      <c r="D255" s="5">
        <v>182</v>
      </c>
      <c r="E255" s="5">
        <v>599</v>
      </c>
      <c r="F255" s="7">
        <v>0.7</v>
      </c>
      <c r="G255" t="s">
        <v>238</v>
      </c>
      <c r="H255" t="s">
        <v>239</v>
      </c>
      <c r="I255" s="5">
        <v>4</v>
      </c>
      <c r="J255" s="11">
        <v>9378</v>
      </c>
      <c r="K255">
        <f t="shared" si="6"/>
        <v>37512</v>
      </c>
      <c r="L255" s="2">
        <f t="shared" si="7"/>
        <v>5617422</v>
      </c>
      <c r="M255" t="str" cm="1">
        <f t="array" ref="M255">_xlfn.IFS(E255&lt;1000, "$0 - $999", E255&lt;5000, "$1K - $4.9K", E255&lt;10000,"$5K - $9.9K", E255&lt;50000,"$10K-$49.9", E255&lt;100000,"$50K-$99.9K", E255&lt;200000, "$100K - above")</f>
        <v>$0 - $999</v>
      </c>
    </row>
    <row r="256" spans="1:13">
      <c r="A256" s="9" t="s">
        <v>2246</v>
      </c>
      <c r="B256" s="5" t="s">
        <v>2247</v>
      </c>
      <c r="C256" s="5" t="s">
        <v>643</v>
      </c>
      <c r="D256" s="5">
        <v>96</v>
      </c>
      <c r="E256" s="5">
        <v>399</v>
      </c>
      <c r="F256" s="7">
        <v>0.76</v>
      </c>
      <c r="G256" t="s">
        <v>2251</v>
      </c>
      <c r="H256" t="s">
        <v>2252</v>
      </c>
      <c r="I256" s="5">
        <v>3.6</v>
      </c>
      <c r="J256" s="11">
        <v>1796</v>
      </c>
      <c r="K256">
        <f t="shared" si="6"/>
        <v>6465.6</v>
      </c>
      <c r="L256" s="2">
        <f t="shared" si="7"/>
        <v>716604</v>
      </c>
      <c r="M256" t="str" cm="1">
        <f t="array" ref="M256">_xlfn.IFS(E256&lt;1000, "$0 - $999", E256&lt;5000, "$1K - $4.9K", E256&lt;10000,"$5K - $9.9K", E256&lt;50000,"$10K-$49.9", E256&lt;100000,"$50K-$99.9K", E256&lt;200000, "$100K - above")</f>
        <v>$0 - $999</v>
      </c>
    </row>
    <row r="257" spans="1:13">
      <c r="A257" s="9" t="s">
        <v>2256</v>
      </c>
      <c r="B257" s="5" t="s">
        <v>2257</v>
      </c>
      <c r="C257" s="5" t="s">
        <v>169</v>
      </c>
      <c r="D257" s="6">
        <v>54990</v>
      </c>
      <c r="E257" s="6">
        <v>85000</v>
      </c>
      <c r="F257" s="7">
        <v>0.35</v>
      </c>
      <c r="G257" t="s">
        <v>990</v>
      </c>
      <c r="H257" t="s">
        <v>991</v>
      </c>
      <c r="I257" s="5">
        <v>4.3</v>
      </c>
      <c r="J257" s="11">
        <v>3587</v>
      </c>
      <c r="K257">
        <f t="shared" si="6"/>
        <v>15424.099999999999</v>
      </c>
      <c r="L257" s="2">
        <f t="shared" si="7"/>
        <v>304895000</v>
      </c>
      <c r="M257" t="str" cm="1">
        <f t="array" ref="M257">_xlfn.IFS(E257&lt;1000, "$0 - $999", E257&lt;5000, "$1K - $4.9K", E257&lt;10000,"$5K - $9.9K", E257&lt;50000,"$10K-$49.9", E257&lt;100000,"$50K-$99.9K", E257&lt;200000, "$100K - above")</f>
        <v>$50K-$99.9K</v>
      </c>
    </row>
    <row r="258" spans="1:13">
      <c r="A258" s="9" t="s">
        <v>2260</v>
      </c>
      <c r="B258" s="5" t="s">
        <v>2261</v>
      </c>
      <c r="C258" s="5" t="s">
        <v>1173</v>
      </c>
      <c r="D258" s="5">
        <v>439</v>
      </c>
      <c r="E258" s="5">
        <v>758</v>
      </c>
      <c r="F258" s="7">
        <v>0.42</v>
      </c>
      <c r="G258" t="s">
        <v>2265</v>
      </c>
      <c r="H258" t="s">
        <v>2266</v>
      </c>
      <c r="I258" s="5">
        <v>4.2</v>
      </c>
      <c r="J258" s="11">
        <v>4296</v>
      </c>
      <c r="K258">
        <f t="shared" ref="K258:K321" si="8">PRODUCT(J258,I258)</f>
        <v>18043.2</v>
      </c>
      <c r="L258" s="2">
        <f t="shared" ref="L258:L321" si="9">PRODUCT(J258,E258)</f>
        <v>3256368</v>
      </c>
      <c r="M258" t="str" cm="1">
        <f t="array" ref="M258">_xlfn.IFS(E258&lt;1000, "$0 - $999", E258&lt;5000, "$1K - $4.9K", E258&lt;10000,"$5K - $9.9K", E258&lt;50000,"$10K-$49.9", E258&lt;100000,"$50K-$99.9K", E258&lt;200000, "$100K - above")</f>
        <v>$0 - $999</v>
      </c>
    </row>
    <row r="259" spans="1:13">
      <c r="A259" s="9" t="s">
        <v>2270</v>
      </c>
      <c r="B259" s="5" t="s">
        <v>2271</v>
      </c>
      <c r="C259" s="5" t="s">
        <v>18</v>
      </c>
      <c r="D259" s="5">
        <v>299</v>
      </c>
      <c r="E259" s="5">
        <v>999</v>
      </c>
      <c r="F259" s="7">
        <v>0.7</v>
      </c>
      <c r="G259" t="s">
        <v>1545</v>
      </c>
      <c r="H259" t="s">
        <v>1546</v>
      </c>
      <c r="I259" s="5">
        <v>4.3</v>
      </c>
      <c r="J259" s="11">
        <v>2651</v>
      </c>
      <c r="K259">
        <f t="shared" si="8"/>
        <v>11399.3</v>
      </c>
      <c r="L259" s="2">
        <f t="shared" si="9"/>
        <v>2648349</v>
      </c>
      <c r="M259" t="str" cm="1">
        <f t="array" ref="M259">_xlfn.IFS(E259&lt;1000, "$0 - $999", E259&lt;5000, "$1K - $4.9K", E259&lt;10000,"$5K - $9.9K", E259&lt;50000,"$10K-$49.9", E259&lt;100000,"$50K-$99.9K", E259&lt;200000, "$100K - above")</f>
        <v>$0 - $999</v>
      </c>
    </row>
    <row r="260" spans="1:13">
      <c r="A260" s="9" t="s">
        <v>2274</v>
      </c>
      <c r="B260" s="5" t="s">
        <v>2275</v>
      </c>
      <c r="C260" s="5" t="s">
        <v>18</v>
      </c>
      <c r="D260" s="5">
        <v>299</v>
      </c>
      <c r="E260" s="5">
        <v>799</v>
      </c>
      <c r="F260" s="7">
        <v>0.63</v>
      </c>
      <c r="G260" t="s">
        <v>52</v>
      </c>
      <c r="H260" t="s">
        <v>53</v>
      </c>
      <c r="I260" s="5">
        <v>4.2</v>
      </c>
      <c r="J260" s="11">
        <v>94363</v>
      </c>
      <c r="K260">
        <f t="shared" si="8"/>
        <v>396324.60000000003</v>
      </c>
      <c r="L260" s="2">
        <f t="shared" si="9"/>
        <v>75396037</v>
      </c>
      <c r="M260" t="str" cm="1">
        <f t="array" ref="M260">_xlfn.IFS(E260&lt;1000, "$0 - $999", E260&lt;5000, "$1K - $4.9K", E260&lt;10000,"$5K - $9.9K", E260&lt;50000,"$10K-$49.9", E260&lt;100000,"$50K-$99.9K", E260&lt;200000, "$100K - above")</f>
        <v>$0 - $999</v>
      </c>
    </row>
    <row r="261" spans="1:13">
      <c r="A261" s="9" t="s">
        <v>2279</v>
      </c>
      <c r="B261" s="5" t="s">
        <v>2280</v>
      </c>
      <c r="C261" s="5" t="s">
        <v>18</v>
      </c>
      <c r="D261" s="5">
        <v>789</v>
      </c>
      <c r="E261" s="6">
        <v>1999</v>
      </c>
      <c r="F261" s="7">
        <v>0.61</v>
      </c>
      <c r="G261" t="s">
        <v>2284</v>
      </c>
      <c r="H261" t="s">
        <v>2285</v>
      </c>
      <c r="I261" s="5">
        <v>4.2</v>
      </c>
      <c r="J261" s="11">
        <v>34540</v>
      </c>
      <c r="K261">
        <f t="shared" si="8"/>
        <v>145068</v>
      </c>
      <c r="L261" s="2">
        <f t="shared" si="9"/>
        <v>69045460</v>
      </c>
      <c r="M261" t="str" cm="1">
        <f t="array" ref="M261">_xlfn.IFS(E261&lt;1000, "$0 - $999", E261&lt;5000, "$1K - $4.9K", E261&lt;10000,"$5K - $9.9K", E261&lt;50000,"$10K-$49.9", E261&lt;100000,"$50K-$99.9K", E261&lt;200000, "$100K - above")</f>
        <v>$1K - $4.9K</v>
      </c>
    </row>
    <row r="262" spans="1:13">
      <c r="A262" s="9" t="s">
        <v>2289</v>
      </c>
      <c r="B262" s="5" t="s">
        <v>2290</v>
      </c>
      <c r="C262" s="5" t="s">
        <v>129</v>
      </c>
      <c r="D262" s="5">
        <v>299</v>
      </c>
      <c r="E262" s="5">
        <v>700</v>
      </c>
      <c r="F262" s="7">
        <v>0.56999999999999995</v>
      </c>
      <c r="G262" t="s">
        <v>2294</v>
      </c>
      <c r="H262" t="s">
        <v>2295</v>
      </c>
      <c r="I262" s="5">
        <v>4.4000000000000004</v>
      </c>
      <c r="J262" s="11">
        <v>8714</v>
      </c>
      <c r="K262">
        <f t="shared" si="8"/>
        <v>38341.600000000006</v>
      </c>
      <c r="L262" s="2">
        <f t="shared" si="9"/>
        <v>6099800</v>
      </c>
      <c r="M262" t="str" cm="1">
        <f t="array" ref="M262">_xlfn.IFS(E262&lt;1000, "$0 - $999", E262&lt;5000, "$1K - $4.9K", E262&lt;10000,"$5K - $9.9K", E262&lt;50000,"$10K-$49.9", E262&lt;100000,"$50K-$99.9K", E262&lt;200000, "$100K - above")</f>
        <v>$0 - $999</v>
      </c>
    </row>
    <row r="263" spans="1:13">
      <c r="A263" s="9" t="s">
        <v>2299</v>
      </c>
      <c r="B263" s="5" t="s">
        <v>2300</v>
      </c>
      <c r="C263" s="5" t="s">
        <v>18</v>
      </c>
      <c r="D263" s="5">
        <v>325</v>
      </c>
      <c r="E263" s="6">
        <v>1099</v>
      </c>
      <c r="F263" s="7">
        <v>0.7</v>
      </c>
      <c r="G263" t="s">
        <v>793</v>
      </c>
      <c r="H263" t="s">
        <v>794</v>
      </c>
      <c r="I263" s="5">
        <v>4.2</v>
      </c>
      <c r="J263" s="11">
        <v>10576</v>
      </c>
      <c r="K263">
        <f t="shared" si="8"/>
        <v>44419.200000000004</v>
      </c>
      <c r="L263" s="2">
        <f t="shared" si="9"/>
        <v>11623024</v>
      </c>
      <c r="M263" t="str" cm="1">
        <f t="array" ref="M263">_xlfn.IFS(E263&lt;1000, "$0 - $999", E263&lt;5000, "$1K - $4.9K", E263&lt;10000,"$5K - $9.9K", E263&lt;50000,"$10K-$49.9", E263&lt;100000,"$50K-$99.9K", E263&lt;200000, "$100K - above")</f>
        <v>$1K - $4.9K</v>
      </c>
    </row>
    <row r="264" spans="1:13">
      <c r="A264" s="9" t="s">
        <v>2304</v>
      </c>
      <c r="B264" s="5" t="s">
        <v>2305</v>
      </c>
      <c r="C264" s="5" t="s">
        <v>18</v>
      </c>
      <c r="D264" s="6">
        <v>1299</v>
      </c>
      <c r="E264" s="6">
        <v>1999</v>
      </c>
      <c r="F264" s="7">
        <v>0.35</v>
      </c>
      <c r="G264" t="s">
        <v>1739</v>
      </c>
      <c r="H264" t="s">
        <v>1740</v>
      </c>
      <c r="I264" s="5">
        <v>4.4000000000000004</v>
      </c>
      <c r="J264" s="11">
        <v>7318</v>
      </c>
      <c r="K264">
        <f t="shared" si="8"/>
        <v>32199.200000000004</v>
      </c>
      <c r="L264" s="2">
        <f t="shared" si="9"/>
        <v>14628682</v>
      </c>
      <c r="M264" t="str" cm="1">
        <f t="array" ref="M264">_xlfn.IFS(E264&lt;1000, "$0 - $999", E264&lt;5000, "$1K - $4.9K", E264&lt;10000,"$5K - $9.9K", E264&lt;50000,"$10K-$49.9", E264&lt;100000,"$50K-$99.9K", E264&lt;200000, "$100K - above")</f>
        <v>$1K - $4.9K</v>
      </c>
    </row>
    <row r="265" spans="1:13">
      <c r="A265" s="9" t="s">
        <v>2309</v>
      </c>
      <c r="B265" s="5" t="s">
        <v>2310</v>
      </c>
      <c r="C265" s="5" t="s">
        <v>462</v>
      </c>
      <c r="D265" s="5">
        <v>790</v>
      </c>
      <c r="E265" s="6">
        <v>1999</v>
      </c>
      <c r="F265" s="7">
        <v>0.6</v>
      </c>
      <c r="G265" t="s">
        <v>2314</v>
      </c>
      <c r="H265" t="s">
        <v>2315</v>
      </c>
      <c r="I265" s="5">
        <v>3</v>
      </c>
      <c r="J265" s="10">
        <v>103</v>
      </c>
      <c r="K265">
        <f t="shared" si="8"/>
        <v>309</v>
      </c>
      <c r="L265" s="2">
        <f t="shared" si="9"/>
        <v>205897</v>
      </c>
      <c r="M265" t="str" cm="1">
        <f t="array" ref="M265">_xlfn.IFS(E265&lt;1000, "$0 - $999", E265&lt;5000, "$1K - $4.9K", E265&lt;10000,"$5K - $9.9K", E265&lt;50000,"$10K-$49.9", E265&lt;100000,"$50K-$99.9K", E265&lt;200000, "$100K - above")</f>
        <v>$1K - $4.9K</v>
      </c>
    </row>
    <row r="266" spans="1:13">
      <c r="A266" s="9" t="s">
        <v>2319</v>
      </c>
      <c r="B266" s="5" t="s">
        <v>2320</v>
      </c>
      <c r="C266" s="5" t="s">
        <v>2321</v>
      </c>
      <c r="D266" s="6">
        <v>4699</v>
      </c>
      <c r="E266" s="6">
        <v>4699</v>
      </c>
      <c r="F266" s="7">
        <v>0</v>
      </c>
      <c r="G266" t="s">
        <v>2325</v>
      </c>
      <c r="H266" t="s">
        <v>2326</v>
      </c>
      <c r="I266" s="5">
        <v>4.5</v>
      </c>
      <c r="J266" s="10">
        <v>224</v>
      </c>
      <c r="K266">
        <f t="shared" si="8"/>
        <v>1008</v>
      </c>
      <c r="L266" s="2">
        <f t="shared" si="9"/>
        <v>1052576</v>
      </c>
      <c r="M266" t="str" cm="1">
        <f t="array" ref="M266">_xlfn.IFS(E266&lt;1000, "$0 - $999", E266&lt;5000, "$1K - $4.9K", E266&lt;10000,"$5K - $9.9K", E266&lt;50000,"$10K-$49.9", E266&lt;100000,"$50K-$99.9K", E266&lt;200000, "$100K - above")</f>
        <v>$1K - $4.9K</v>
      </c>
    </row>
    <row r="267" spans="1:13">
      <c r="A267" s="9" t="s">
        <v>2330</v>
      </c>
      <c r="B267" s="5" t="s">
        <v>2331</v>
      </c>
      <c r="C267" s="5" t="s">
        <v>169</v>
      </c>
      <c r="D267" s="6">
        <v>18999</v>
      </c>
      <c r="E267" s="6">
        <v>24990</v>
      </c>
      <c r="F267" s="7">
        <v>0.24</v>
      </c>
      <c r="G267" t="s">
        <v>248</v>
      </c>
      <c r="H267" t="s">
        <v>249</v>
      </c>
      <c r="I267" s="5">
        <v>4.3</v>
      </c>
      <c r="J267" s="11">
        <v>4702</v>
      </c>
      <c r="K267">
        <f t="shared" si="8"/>
        <v>20218.599999999999</v>
      </c>
      <c r="L267" s="2">
        <f t="shared" si="9"/>
        <v>117502980</v>
      </c>
      <c r="M267" t="str" cm="1">
        <f t="array" ref="M267">_xlfn.IFS(E267&lt;1000, "$0 - $999", E267&lt;5000, "$1K - $4.9K", E267&lt;10000,"$5K - $9.9K", E267&lt;50000,"$10K-$49.9", E267&lt;100000,"$50K-$99.9K", E267&lt;200000, "$100K - above")</f>
        <v>$10K-$49.9</v>
      </c>
    </row>
    <row r="268" spans="1:13">
      <c r="A268" s="9" t="s">
        <v>2335</v>
      </c>
      <c r="B268" s="5" t="s">
        <v>2336</v>
      </c>
      <c r="C268" s="5" t="s">
        <v>18</v>
      </c>
      <c r="D268" s="5">
        <v>199</v>
      </c>
      <c r="E268" s="5">
        <v>999</v>
      </c>
      <c r="F268" s="7">
        <v>0.8</v>
      </c>
      <c r="G268" t="s">
        <v>2340</v>
      </c>
      <c r="H268" t="s">
        <v>2341</v>
      </c>
      <c r="I268" s="5">
        <v>4.2</v>
      </c>
      <c r="J268" s="10">
        <v>85</v>
      </c>
      <c r="K268">
        <f t="shared" si="8"/>
        <v>357</v>
      </c>
      <c r="L268" s="2">
        <f t="shared" si="9"/>
        <v>84915</v>
      </c>
      <c r="M268" t="str" cm="1">
        <f t="array" ref="M268">_xlfn.IFS(E268&lt;1000, "$0 - $999", E268&lt;5000, "$1K - $4.9K", E268&lt;10000,"$5K - $9.9K", E268&lt;50000,"$10K-$49.9", E268&lt;100000,"$50K-$99.9K", E268&lt;200000, "$100K - above")</f>
        <v>$0 - $999</v>
      </c>
    </row>
    <row r="269" spans="1:13">
      <c r="A269" s="9" t="s">
        <v>2345</v>
      </c>
      <c r="B269" s="5" t="s">
        <v>2346</v>
      </c>
      <c r="C269" s="5" t="s">
        <v>129</v>
      </c>
      <c r="D269" s="5">
        <v>269</v>
      </c>
      <c r="E269" s="5">
        <v>650</v>
      </c>
      <c r="F269" s="7">
        <v>0.59</v>
      </c>
      <c r="G269" t="s">
        <v>2350</v>
      </c>
      <c r="H269" t="s">
        <v>2351</v>
      </c>
      <c r="I269" s="5">
        <v>4.4000000000000004</v>
      </c>
      <c r="J269" s="11">
        <v>35877</v>
      </c>
      <c r="K269">
        <f t="shared" si="8"/>
        <v>157858.80000000002</v>
      </c>
      <c r="L269" s="2">
        <f t="shared" si="9"/>
        <v>23320050</v>
      </c>
      <c r="M269" t="str" cm="1">
        <f t="array" ref="M269">_xlfn.IFS(E269&lt;1000, "$0 - $999", E269&lt;5000, "$1K - $4.9K", E269&lt;10000,"$5K - $9.9K", E269&lt;50000,"$10K-$49.9", E269&lt;100000,"$50K-$99.9K", E269&lt;200000, "$100K - above")</f>
        <v>$0 - $999</v>
      </c>
    </row>
    <row r="270" spans="1:13">
      <c r="A270" s="9" t="s">
        <v>2355</v>
      </c>
      <c r="B270" s="5" t="s">
        <v>2356</v>
      </c>
      <c r="C270" s="5" t="s">
        <v>2357</v>
      </c>
      <c r="D270" s="6">
        <v>1990</v>
      </c>
      <c r="E270" s="6">
        <v>3100</v>
      </c>
      <c r="F270" s="7">
        <v>0.36</v>
      </c>
      <c r="G270" t="s">
        <v>2361</v>
      </c>
      <c r="H270" t="s">
        <v>2362</v>
      </c>
      <c r="I270" s="5">
        <v>4</v>
      </c>
      <c r="J270" s="10">
        <v>897</v>
      </c>
      <c r="K270">
        <f t="shared" si="8"/>
        <v>3588</v>
      </c>
      <c r="L270" s="2">
        <f t="shared" si="9"/>
        <v>2780700</v>
      </c>
      <c r="M270" t="str" cm="1">
        <f t="array" ref="M270">_xlfn.IFS(E270&lt;1000, "$0 - $999", E270&lt;5000, "$1K - $4.9K", E270&lt;10000,"$5K - $9.9K", E270&lt;50000,"$10K-$49.9", E270&lt;100000,"$50K-$99.9K", E270&lt;200000, "$100K - above")</f>
        <v>$1K - $4.9K</v>
      </c>
    </row>
    <row r="271" spans="1:13">
      <c r="A271" s="9" t="s">
        <v>2366</v>
      </c>
      <c r="B271" s="5" t="s">
        <v>2367</v>
      </c>
      <c r="C271" s="5" t="s">
        <v>2368</v>
      </c>
      <c r="D271" s="6">
        <v>2299</v>
      </c>
      <c r="E271" s="6">
        <v>3999</v>
      </c>
      <c r="F271" s="7">
        <v>0.43</v>
      </c>
      <c r="G271" t="s">
        <v>2372</v>
      </c>
      <c r="H271" t="s">
        <v>2373</v>
      </c>
      <c r="I271" s="5">
        <v>3.8</v>
      </c>
      <c r="J271" s="10">
        <v>282</v>
      </c>
      <c r="K271">
        <f t="shared" si="8"/>
        <v>1071.5999999999999</v>
      </c>
      <c r="L271" s="2">
        <f t="shared" si="9"/>
        <v>1127718</v>
      </c>
      <c r="M271" t="str" cm="1">
        <f t="array" ref="M271">_xlfn.IFS(E271&lt;1000, "$0 - $999", E271&lt;5000, "$1K - $4.9K", E271&lt;10000,"$5K - $9.9K", E271&lt;50000,"$10K-$49.9", E271&lt;100000,"$50K-$99.9K", E271&lt;200000, "$100K - above")</f>
        <v>$1K - $4.9K</v>
      </c>
    </row>
    <row r="272" spans="1:13">
      <c r="A272" s="9" t="s">
        <v>2377</v>
      </c>
      <c r="B272" s="5" t="s">
        <v>2378</v>
      </c>
      <c r="C272" s="5" t="s">
        <v>169</v>
      </c>
      <c r="D272" s="6">
        <v>35999</v>
      </c>
      <c r="E272" s="6">
        <v>49990</v>
      </c>
      <c r="F272" s="7">
        <v>0.28000000000000003</v>
      </c>
      <c r="G272" t="s">
        <v>1506</v>
      </c>
      <c r="H272" t="s">
        <v>1507</v>
      </c>
      <c r="I272" s="5">
        <v>4.3</v>
      </c>
      <c r="J272" s="11">
        <v>1611</v>
      </c>
      <c r="K272">
        <f t="shared" si="8"/>
        <v>6927.2999999999993</v>
      </c>
      <c r="L272" s="2">
        <f t="shared" si="9"/>
        <v>80533890</v>
      </c>
      <c r="M272" t="str" cm="1">
        <f t="array" ref="M272">_xlfn.IFS(E272&lt;1000, "$0 - $999", E272&lt;5000, "$1K - $4.9K", E272&lt;10000,"$5K - $9.9K", E272&lt;50000,"$10K-$49.9", E272&lt;100000,"$50K-$99.9K", E272&lt;200000, "$100K - above")</f>
        <v>$10K-$49.9</v>
      </c>
    </row>
    <row r="273" spans="1:13">
      <c r="A273" s="9" t="s">
        <v>2382</v>
      </c>
      <c r="B273" s="5" t="s">
        <v>2383</v>
      </c>
      <c r="C273" s="5" t="s">
        <v>462</v>
      </c>
      <c r="D273" s="5">
        <v>349</v>
      </c>
      <c r="E273" s="5">
        <v>999</v>
      </c>
      <c r="F273" s="7">
        <v>0.65</v>
      </c>
      <c r="G273" t="s">
        <v>2387</v>
      </c>
      <c r="H273" t="s">
        <v>2388</v>
      </c>
      <c r="I273" s="5">
        <v>4.2</v>
      </c>
      <c r="J273" s="10">
        <v>513</v>
      </c>
      <c r="K273">
        <f t="shared" si="8"/>
        <v>2154.6</v>
      </c>
      <c r="L273" s="2">
        <f t="shared" si="9"/>
        <v>512487</v>
      </c>
      <c r="M273" t="str" cm="1">
        <f t="array" ref="M273">_xlfn.IFS(E273&lt;1000, "$0 - $999", E273&lt;5000, "$1K - $4.9K", E273&lt;10000,"$5K - $9.9K", E273&lt;50000,"$10K-$49.9", E273&lt;100000,"$50K-$99.9K", E273&lt;200000, "$100K - above")</f>
        <v>$0 - $999</v>
      </c>
    </row>
    <row r="274" spans="1:13">
      <c r="A274" s="9" t="s">
        <v>2392</v>
      </c>
      <c r="B274" s="5" t="s">
        <v>2393</v>
      </c>
      <c r="C274" s="5" t="s">
        <v>18</v>
      </c>
      <c r="D274" s="5">
        <v>719</v>
      </c>
      <c r="E274" s="6">
        <v>1499</v>
      </c>
      <c r="F274" s="7">
        <v>0.52</v>
      </c>
      <c r="G274" t="s">
        <v>912</v>
      </c>
      <c r="H274" t="s">
        <v>913</v>
      </c>
      <c r="I274" s="5">
        <v>4.0999999999999996</v>
      </c>
      <c r="J274" s="11">
        <v>1045</v>
      </c>
      <c r="K274">
        <f t="shared" si="8"/>
        <v>4284.5</v>
      </c>
      <c r="L274" s="2">
        <f t="shared" si="9"/>
        <v>1566455</v>
      </c>
      <c r="M274" t="str" cm="1">
        <f t="array" ref="M274">_xlfn.IFS(E274&lt;1000, "$0 - $999", E274&lt;5000, "$1K - $4.9K", E274&lt;10000,"$5K - $9.9K", E274&lt;50000,"$10K-$49.9", E274&lt;100000,"$50K-$99.9K", E274&lt;200000, "$100K - above")</f>
        <v>$1K - $4.9K</v>
      </c>
    </row>
    <row r="275" spans="1:13">
      <c r="A275" s="9" t="s">
        <v>2397</v>
      </c>
      <c r="B275" s="5" t="s">
        <v>2398</v>
      </c>
      <c r="C275" s="5" t="s">
        <v>169</v>
      </c>
      <c r="D275" s="6">
        <v>8999</v>
      </c>
      <c r="E275" s="6">
        <v>18999</v>
      </c>
      <c r="F275" s="7">
        <v>0.53</v>
      </c>
      <c r="G275" t="s">
        <v>2402</v>
      </c>
      <c r="H275" t="s">
        <v>2403</v>
      </c>
      <c r="I275" s="5">
        <v>4</v>
      </c>
      <c r="J275" s="11">
        <v>6347</v>
      </c>
      <c r="K275">
        <f t="shared" si="8"/>
        <v>25388</v>
      </c>
      <c r="L275" s="2">
        <f t="shared" si="9"/>
        <v>120586653</v>
      </c>
      <c r="M275" t="str" cm="1">
        <f t="array" ref="M275">_xlfn.IFS(E275&lt;1000, "$0 - $999", E275&lt;5000, "$1K - $4.9K", E275&lt;10000,"$5K - $9.9K", E275&lt;50000,"$10K-$49.9", E275&lt;100000,"$50K-$99.9K", E275&lt;200000, "$100K - above")</f>
        <v>$10K-$49.9</v>
      </c>
    </row>
    <row r="276" spans="1:13">
      <c r="A276" s="9" t="s">
        <v>2407</v>
      </c>
      <c r="B276" s="5" t="s">
        <v>2408</v>
      </c>
      <c r="C276" s="5" t="s">
        <v>1985</v>
      </c>
      <c r="D276" s="5">
        <v>917</v>
      </c>
      <c r="E276" s="6">
        <v>2299</v>
      </c>
      <c r="F276" s="7">
        <v>0.6</v>
      </c>
      <c r="G276" t="s">
        <v>2412</v>
      </c>
      <c r="H276" t="s">
        <v>2413</v>
      </c>
      <c r="I276" s="5">
        <v>4.2</v>
      </c>
      <c r="J276" s="11">
        <v>3300</v>
      </c>
      <c r="K276">
        <f t="shared" si="8"/>
        <v>13860</v>
      </c>
      <c r="L276" s="2">
        <f t="shared" si="9"/>
        <v>7586700</v>
      </c>
      <c r="M276" t="str" cm="1">
        <f t="array" ref="M276">_xlfn.IFS(E276&lt;1000, "$0 - $999", E276&lt;5000, "$1K - $4.9K", E276&lt;10000,"$5K - $9.9K", E276&lt;50000,"$10K-$49.9", E276&lt;100000,"$50K-$99.9K", E276&lt;200000, "$100K - above")</f>
        <v>$1K - $4.9K</v>
      </c>
    </row>
    <row r="277" spans="1:13">
      <c r="A277" s="9" t="s">
        <v>2417</v>
      </c>
      <c r="B277" s="5" t="s">
        <v>2418</v>
      </c>
      <c r="C277" s="5" t="s">
        <v>462</v>
      </c>
      <c r="D277" s="5">
        <v>399</v>
      </c>
      <c r="E277" s="5">
        <v>999</v>
      </c>
      <c r="F277" s="7">
        <v>0.6</v>
      </c>
      <c r="G277" t="s">
        <v>2422</v>
      </c>
      <c r="H277" t="s">
        <v>2423</v>
      </c>
      <c r="I277" s="5">
        <v>3.3</v>
      </c>
      <c r="J277" s="10">
        <v>23</v>
      </c>
      <c r="K277">
        <f t="shared" si="8"/>
        <v>75.899999999999991</v>
      </c>
      <c r="L277" s="2">
        <f t="shared" si="9"/>
        <v>22977</v>
      </c>
      <c r="M277" t="str" cm="1">
        <f t="array" ref="M277">_xlfn.IFS(E277&lt;1000, "$0 - $999", E277&lt;5000, "$1K - $4.9K", E277&lt;10000,"$5K - $9.9K", E277&lt;50000,"$10K-$49.9", E277&lt;100000,"$50K-$99.9K", E277&lt;200000, "$100K - above")</f>
        <v>$0 - $999</v>
      </c>
    </row>
    <row r="278" spans="1:13">
      <c r="A278" s="9" t="s">
        <v>2427</v>
      </c>
      <c r="B278" s="5" t="s">
        <v>2428</v>
      </c>
      <c r="C278" s="5" t="s">
        <v>169</v>
      </c>
      <c r="D278" s="6">
        <v>45999</v>
      </c>
      <c r="E278" s="6">
        <v>69900</v>
      </c>
      <c r="F278" s="7">
        <v>0.34</v>
      </c>
      <c r="G278" t="s">
        <v>581</v>
      </c>
      <c r="H278" t="s">
        <v>582</v>
      </c>
      <c r="I278" s="5">
        <v>4.3</v>
      </c>
      <c r="J278" s="11">
        <v>7109</v>
      </c>
      <c r="K278">
        <f t="shared" si="8"/>
        <v>30568.699999999997</v>
      </c>
      <c r="L278" s="2">
        <f t="shared" si="9"/>
        <v>496919100</v>
      </c>
      <c r="M278" t="str" cm="1">
        <f t="array" ref="M278">_xlfn.IFS(E278&lt;1000, "$0 - $999", E278&lt;5000, "$1K - $4.9K", E278&lt;10000,"$5K - $9.9K", E278&lt;50000,"$10K-$49.9", E278&lt;100000,"$50K-$99.9K", E278&lt;200000, "$100K - above")</f>
        <v>$50K-$99.9K</v>
      </c>
    </row>
    <row r="279" spans="1:13">
      <c r="A279" s="9" t="s">
        <v>2432</v>
      </c>
      <c r="B279" s="5" t="s">
        <v>2433</v>
      </c>
      <c r="C279" s="5" t="s">
        <v>18</v>
      </c>
      <c r="D279" s="5">
        <v>119</v>
      </c>
      <c r="E279" s="5">
        <v>299</v>
      </c>
      <c r="F279" s="7">
        <v>0.6</v>
      </c>
      <c r="G279" t="s">
        <v>2437</v>
      </c>
      <c r="H279" t="s">
        <v>2438</v>
      </c>
      <c r="I279" s="5">
        <v>3.8</v>
      </c>
      <c r="J279" s="10">
        <v>51</v>
      </c>
      <c r="K279">
        <f t="shared" si="8"/>
        <v>193.79999999999998</v>
      </c>
      <c r="L279" s="2">
        <f t="shared" si="9"/>
        <v>15249</v>
      </c>
      <c r="M279" t="str" cm="1">
        <f t="array" ref="M279">_xlfn.IFS(E279&lt;1000, "$0 - $999", E279&lt;5000, "$1K - $4.9K", E279&lt;10000,"$5K - $9.9K", E279&lt;50000,"$10K-$49.9", E279&lt;100000,"$50K-$99.9K", E279&lt;200000, "$100K - above")</f>
        <v>$0 - $999</v>
      </c>
    </row>
    <row r="280" spans="1:13">
      <c r="A280" s="9" t="s">
        <v>2442</v>
      </c>
      <c r="B280" s="5" t="s">
        <v>2443</v>
      </c>
      <c r="C280" s="5" t="s">
        <v>169</v>
      </c>
      <c r="D280" s="6">
        <v>21999</v>
      </c>
      <c r="E280" s="6">
        <v>29999</v>
      </c>
      <c r="F280" s="7">
        <v>0.27</v>
      </c>
      <c r="G280" t="s">
        <v>173</v>
      </c>
      <c r="H280" t="s">
        <v>174</v>
      </c>
      <c r="I280" s="5">
        <v>4.2</v>
      </c>
      <c r="J280" s="11">
        <v>32840</v>
      </c>
      <c r="K280">
        <f t="shared" si="8"/>
        <v>137928</v>
      </c>
      <c r="L280" s="2">
        <f t="shared" si="9"/>
        <v>985167160</v>
      </c>
      <c r="M280" t="str" cm="1">
        <f t="array" ref="M280">_xlfn.IFS(E280&lt;1000, "$0 - $999", E280&lt;5000, "$1K - $4.9K", E280&lt;10000,"$5K - $9.9K", E280&lt;50000,"$10K-$49.9", E280&lt;100000,"$50K-$99.9K", E280&lt;200000, "$100K - above")</f>
        <v>$10K-$49.9</v>
      </c>
    </row>
    <row r="281" spans="1:13">
      <c r="A281" s="9" t="s">
        <v>2447</v>
      </c>
      <c r="B281" s="5" t="s">
        <v>2448</v>
      </c>
      <c r="C281" s="5" t="s">
        <v>462</v>
      </c>
      <c r="D281" s="5">
        <v>299</v>
      </c>
      <c r="E281" s="5">
        <v>599</v>
      </c>
      <c r="F281" s="7">
        <v>0.5</v>
      </c>
      <c r="G281" t="s">
        <v>2452</v>
      </c>
      <c r="H281" t="s">
        <v>2453</v>
      </c>
      <c r="I281" s="5">
        <v>3.7</v>
      </c>
      <c r="J281" s="10">
        <v>708</v>
      </c>
      <c r="K281">
        <f t="shared" si="8"/>
        <v>2619.6</v>
      </c>
      <c r="L281" s="2">
        <f t="shared" si="9"/>
        <v>424092</v>
      </c>
      <c r="M281" t="str" cm="1">
        <f t="array" ref="M281">_xlfn.IFS(E281&lt;1000, "$0 - $999", E281&lt;5000, "$1K - $4.9K", E281&lt;10000,"$5K - $9.9K", E281&lt;50000,"$10K-$49.9", E281&lt;100000,"$50K-$99.9K", E281&lt;200000, "$100K - above")</f>
        <v>$0 - $999</v>
      </c>
    </row>
    <row r="282" spans="1:13">
      <c r="A282" s="9" t="s">
        <v>2457</v>
      </c>
      <c r="B282" s="5" t="s">
        <v>2458</v>
      </c>
      <c r="C282" s="5" t="s">
        <v>169</v>
      </c>
      <c r="D282" s="6">
        <v>21990</v>
      </c>
      <c r="E282" s="6">
        <v>34990</v>
      </c>
      <c r="F282" s="7">
        <v>0.37</v>
      </c>
      <c r="G282" t="s">
        <v>2462</v>
      </c>
      <c r="H282" t="s">
        <v>2463</v>
      </c>
      <c r="I282" s="5">
        <v>4.3</v>
      </c>
      <c r="J282" s="11">
        <v>1657</v>
      </c>
      <c r="K282">
        <f t="shared" si="8"/>
        <v>7125.0999999999995</v>
      </c>
      <c r="L282" s="2">
        <f t="shared" si="9"/>
        <v>57978430</v>
      </c>
      <c r="M282" t="str" cm="1">
        <f t="array" ref="M282">_xlfn.IFS(E282&lt;1000, "$0 - $999", E282&lt;5000, "$1K - $4.9K", E282&lt;10000,"$5K - $9.9K", E282&lt;50000,"$10K-$49.9", E282&lt;100000,"$50K-$99.9K", E282&lt;200000, "$100K - above")</f>
        <v>$10K-$49.9</v>
      </c>
    </row>
    <row r="283" spans="1:13">
      <c r="A283" s="9" t="s">
        <v>2467</v>
      </c>
      <c r="B283" s="5" t="s">
        <v>2468</v>
      </c>
      <c r="C283" s="5" t="s">
        <v>18</v>
      </c>
      <c r="D283" s="5">
        <v>417.44</v>
      </c>
      <c r="E283" s="5">
        <v>670</v>
      </c>
      <c r="F283" s="7">
        <v>0.38</v>
      </c>
      <c r="G283" t="s">
        <v>2472</v>
      </c>
      <c r="H283" t="s">
        <v>2473</v>
      </c>
      <c r="I283" s="5">
        <v>3.9</v>
      </c>
      <c r="J283" s="10">
        <v>523</v>
      </c>
      <c r="K283">
        <f t="shared" si="8"/>
        <v>2039.7</v>
      </c>
      <c r="L283" s="2">
        <f t="shared" si="9"/>
        <v>350410</v>
      </c>
      <c r="M283" t="str" cm="1">
        <f t="array" ref="M283">_xlfn.IFS(E283&lt;1000, "$0 - $999", E283&lt;5000, "$1K - $4.9K", E283&lt;10000,"$5K - $9.9K", E283&lt;50000,"$10K-$49.9", E283&lt;100000,"$50K-$99.9K", E283&lt;200000, "$100K - above")</f>
        <v>$0 - $999</v>
      </c>
    </row>
    <row r="284" spans="1:13">
      <c r="A284" s="9" t="s">
        <v>2477</v>
      </c>
      <c r="B284" s="5" t="s">
        <v>2478</v>
      </c>
      <c r="C284" s="5" t="s">
        <v>18</v>
      </c>
      <c r="D284" s="5">
        <v>199</v>
      </c>
      <c r="E284" s="5">
        <v>999</v>
      </c>
      <c r="F284" s="7">
        <v>0.8</v>
      </c>
      <c r="G284" t="s">
        <v>2482</v>
      </c>
      <c r="H284" t="s">
        <v>2483</v>
      </c>
      <c r="I284" s="5">
        <v>3</v>
      </c>
      <c r="J284" s="10"/>
      <c r="K284">
        <f t="shared" si="8"/>
        <v>3</v>
      </c>
      <c r="L284" s="2">
        <f t="shared" si="9"/>
        <v>999</v>
      </c>
      <c r="M284" t="str" cm="1">
        <f t="array" ref="M284">_xlfn.IFS(E284&lt;1000, "$0 - $999", E284&lt;5000, "$1K - $4.9K", E284&lt;10000,"$5K - $9.9K", E284&lt;50000,"$10K-$49.9", E284&lt;100000,"$50K-$99.9K", E284&lt;200000, "$100K - above")</f>
        <v>$0 - $999</v>
      </c>
    </row>
    <row r="285" spans="1:13">
      <c r="A285" s="9" t="s">
        <v>2487</v>
      </c>
      <c r="B285" s="5" t="s">
        <v>2488</v>
      </c>
      <c r="C285" s="5" t="s">
        <v>169</v>
      </c>
      <c r="D285" s="6">
        <v>47990</v>
      </c>
      <c r="E285" s="6">
        <v>79990</v>
      </c>
      <c r="F285" s="7">
        <v>0.4</v>
      </c>
      <c r="G285" t="s">
        <v>1227</v>
      </c>
      <c r="H285" t="s">
        <v>1228</v>
      </c>
      <c r="I285" s="5">
        <v>4.3</v>
      </c>
      <c r="J285" s="11">
        <v>1376</v>
      </c>
      <c r="K285">
        <f t="shared" si="8"/>
        <v>5916.8</v>
      </c>
      <c r="L285" s="2">
        <f t="shared" si="9"/>
        <v>110066240</v>
      </c>
      <c r="M285" t="str" cm="1">
        <f t="array" ref="M285">_xlfn.IFS(E285&lt;1000, "$0 - $999", E285&lt;5000, "$1K - $4.9K", E285&lt;10000,"$5K - $9.9K", E285&lt;50000,"$10K-$49.9", E285&lt;100000,"$50K-$99.9K", E285&lt;200000, "$100K - above")</f>
        <v>$50K-$99.9K</v>
      </c>
    </row>
    <row r="286" spans="1:13">
      <c r="A286" s="9" t="s">
        <v>2491</v>
      </c>
      <c r="B286" s="5" t="s">
        <v>2492</v>
      </c>
      <c r="C286" s="5" t="s">
        <v>462</v>
      </c>
      <c r="D286" s="5">
        <v>215</v>
      </c>
      <c r="E286" s="5">
        <v>499</v>
      </c>
      <c r="F286" s="7">
        <v>0.56999999999999995</v>
      </c>
      <c r="G286" t="s">
        <v>2496</v>
      </c>
      <c r="H286" t="s">
        <v>2497</v>
      </c>
      <c r="I286" s="5">
        <v>3.5</v>
      </c>
      <c r="J286" s="10">
        <v>121</v>
      </c>
      <c r="K286">
        <f t="shared" si="8"/>
        <v>423.5</v>
      </c>
      <c r="L286" s="2">
        <f t="shared" si="9"/>
        <v>60379</v>
      </c>
      <c r="M286" t="str" cm="1">
        <f t="array" ref="M286">_xlfn.IFS(E286&lt;1000, "$0 - $999", E286&lt;5000, "$1K - $4.9K", E286&lt;10000,"$5K - $9.9K", E286&lt;50000,"$10K-$49.9", E286&lt;100000,"$50K-$99.9K", E286&lt;200000, "$100K - above")</f>
        <v>$0 - $999</v>
      </c>
    </row>
    <row r="287" spans="1:13">
      <c r="A287" s="9" t="s">
        <v>2501</v>
      </c>
      <c r="B287" s="5" t="s">
        <v>2502</v>
      </c>
      <c r="C287" s="5" t="s">
        <v>18</v>
      </c>
      <c r="D287" s="5">
        <v>99</v>
      </c>
      <c r="E287" s="5">
        <v>800</v>
      </c>
      <c r="F287" s="7">
        <v>0.88</v>
      </c>
      <c r="G287" t="s">
        <v>345</v>
      </c>
      <c r="H287" t="s">
        <v>346</v>
      </c>
      <c r="I287" s="5">
        <v>3.9</v>
      </c>
      <c r="J287" s="11">
        <v>1075</v>
      </c>
      <c r="K287">
        <f t="shared" si="8"/>
        <v>4192.5</v>
      </c>
      <c r="L287" s="2">
        <f t="shared" si="9"/>
        <v>860000</v>
      </c>
      <c r="M287" t="str" cm="1">
        <f t="array" ref="M287">_xlfn.IFS(E287&lt;1000, "$0 - $999", E287&lt;5000, "$1K - $4.9K", E287&lt;10000,"$5K - $9.9K", E287&lt;50000,"$10K-$49.9", E287&lt;100000,"$50K-$99.9K", E287&lt;200000, "$100K - above")</f>
        <v>$0 - $999</v>
      </c>
    </row>
    <row r="288" spans="1:13">
      <c r="A288" s="9" t="s">
        <v>2506</v>
      </c>
      <c r="B288" s="5" t="s">
        <v>2507</v>
      </c>
      <c r="C288" s="5" t="s">
        <v>169</v>
      </c>
      <c r="D288" s="6">
        <v>18999</v>
      </c>
      <c r="E288" s="6">
        <v>35000</v>
      </c>
      <c r="F288" s="7">
        <v>0.46</v>
      </c>
      <c r="G288" t="s">
        <v>2511</v>
      </c>
      <c r="H288" t="s">
        <v>2512</v>
      </c>
      <c r="I288" s="5">
        <v>4</v>
      </c>
      <c r="J288" s="11">
        <v>1001</v>
      </c>
      <c r="K288">
        <f t="shared" si="8"/>
        <v>4004</v>
      </c>
      <c r="L288" s="2">
        <f t="shared" si="9"/>
        <v>35035000</v>
      </c>
      <c r="M288" t="str" cm="1">
        <f t="array" ref="M288">_xlfn.IFS(E288&lt;1000, "$0 - $999", E288&lt;5000, "$1K - $4.9K", E288&lt;10000,"$5K - $9.9K", E288&lt;50000,"$10K-$49.9", E288&lt;100000,"$50K-$99.9K", E288&lt;200000, "$100K - above")</f>
        <v>$10K-$49.9</v>
      </c>
    </row>
    <row r="289" spans="1:13">
      <c r="A289" s="9" t="s">
        <v>2516</v>
      </c>
      <c r="B289" s="5" t="s">
        <v>2517</v>
      </c>
      <c r="C289" s="5" t="s">
        <v>18</v>
      </c>
      <c r="D289" s="5">
        <v>249</v>
      </c>
      <c r="E289" s="5">
        <v>999</v>
      </c>
      <c r="F289" s="7">
        <v>0.75</v>
      </c>
      <c r="G289" t="s">
        <v>2521</v>
      </c>
      <c r="H289" t="s">
        <v>2522</v>
      </c>
      <c r="I289" s="5">
        <v>4.3</v>
      </c>
      <c r="J289" s="10">
        <v>112</v>
      </c>
      <c r="K289">
        <f t="shared" si="8"/>
        <v>481.59999999999997</v>
      </c>
      <c r="L289" s="2">
        <f t="shared" si="9"/>
        <v>111888</v>
      </c>
      <c r="M289" t="str" cm="1">
        <f t="array" ref="M289">_xlfn.IFS(E289&lt;1000, "$0 - $999", E289&lt;5000, "$1K - $4.9K", E289&lt;10000,"$5K - $9.9K", E289&lt;50000,"$10K-$49.9", E289&lt;100000,"$50K-$99.9K", E289&lt;200000, "$100K - above")</f>
        <v>$0 - $999</v>
      </c>
    </row>
    <row r="290" spans="1:13">
      <c r="A290" s="9" t="s">
        <v>2526</v>
      </c>
      <c r="B290" s="5" t="s">
        <v>2527</v>
      </c>
      <c r="C290" s="5" t="s">
        <v>508</v>
      </c>
      <c r="D290" s="6">
        <v>7999</v>
      </c>
      <c r="E290" s="6">
        <v>15999</v>
      </c>
      <c r="F290" s="7">
        <v>0.5</v>
      </c>
      <c r="G290" t="s">
        <v>2531</v>
      </c>
      <c r="H290" t="s">
        <v>2532</v>
      </c>
      <c r="I290" s="5">
        <v>3.8</v>
      </c>
      <c r="J290" s="11">
        <v>3022</v>
      </c>
      <c r="K290">
        <f t="shared" si="8"/>
        <v>11483.6</v>
      </c>
      <c r="L290" s="2">
        <f t="shared" si="9"/>
        <v>48348978</v>
      </c>
      <c r="M290" t="str" cm="1">
        <f t="array" ref="M290">_xlfn.IFS(E290&lt;1000, "$0 - $999", E290&lt;5000, "$1K - $4.9K", E290&lt;10000,"$5K - $9.9K", E290&lt;50000,"$10K-$49.9", E290&lt;100000,"$50K-$99.9K", E290&lt;200000, "$100K - above")</f>
        <v>$10K-$49.9</v>
      </c>
    </row>
    <row r="291" spans="1:13">
      <c r="A291" s="9" t="s">
        <v>2536</v>
      </c>
      <c r="B291" s="5" t="s">
        <v>2537</v>
      </c>
      <c r="C291" s="5" t="s">
        <v>18</v>
      </c>
      <c r="D291" s="5">
        <v>649</v>
      </c>
      <c r="E291" s="6">
        <v>1600</v>
      </c>
      <c r="F291" s="7">
        <v>0.59</v>
      </c>
      <c r="G291" t="s">
        <v>1636</v>
      </c>
      <c r="H291" t="s">
        <v>1637</v>
      </c>
      <c r="I291" s="5">
        <v>4.3</v>
      </c>
      <c r="J291" s="11">
        <v>5451</v>
      </c>
      <c r="K291">
        <f t="shared" si="8"/>
        <v>23439.3</v>
      </c>
      <c r="L291" s="2">
        <f t="shared" si="9"/>
        <v>8721600</v>
      </c>
      <c r="M291" t="str" cm="1">
        <f t="array" ref="M291">_xlfn.IFS(E291&lt;1000, "$0 - $999", E291&lt;5000, "$1K - $4.9K", E291&lt;10000,"$5K - $9.9K", E291&lt;50000,"$10K-$49.9", E291&lt;100000,"$50K-$99.9K", E291&lt;200000, "$100K - above")</f>
        <v>$1K - $4.9K</v>
      </c>
    </row>
    <row r="292" spans="1:13">
      <c r="A292" s="9" t="s">
        <v>2541</v>
      </c>
      <c r="B292" s="5" t="s">
        <v>747</v>
      </c>
      <c r="C292" s="5" t="s">
        <v>462</v>
      </c>
      <c r="D292" s="6">
        <v>1289</v>
      </c>
      <c r="E292" s="6">
        <v>2499</v>
      </c>
      <c r="F292" s="7">
        <v>0.48</v>
      </c>
      <c r="G292" t="s">
        <v>2545</v>
      </c>
      <c r="H292" t="s">
        <v>2546</v>
      </c>
      <c r="I292" s="5">
        <v>3.3</v>
      </c>
      <c r="J292" s="10">
        <v>73</v>
      </c>
      <c r="K292">
        <f t="shared" si="8"/>
        <v>240.89999999999998</v>
      </c>
      <c r="L292" s="2">
        <f t="shared" si="9"/>
        <v>182427</v>
      </c>
      <c r="M292" t="str" cm="1">
        <f t="array" ref="M292">_xlfn.IFS(E292&lt;1000, "$0 - $999", E292&lt;5000, "$1K - $4.9K", E292&lt;10000,"$5K - $9.9K", E292&lt;50000,"$10K-$49.9", E292&lt;100000,"$50K-$99.9K", E292&lt;200000, "$100K - above")</f>
        <v>$1K - $4.9K</v>
      </c>
    </row>
    <row r="293" spans="1:13">
      <c r="A293" s="9" t="s">
        <v>2550</v>
      </c>
      <c r="B293" s="5" t="s">
        <v>2551</v>
      </c>
      <c r="C293" s="5" t="s">
        <v>129</v>
      </c>
      <c r="D293" s="5">
        <v>609</v>
      </c>
      <c r="E293" s="6">
        <v>1500</v>
      </c>
      <c r="F293" s="7">
        <v>0.59</v>
      </c>
      <c r="G293" t="s">
        <v>2555</v>
      </c>
      <c r="H293" t="s">
        <v>2556</v>
      </c>
      <c r="I293" s="5">
        <v>4.5</v>
      </c>
      <c r="J293" s="11">
        <v>1029</v>
      </c>
      <c r="K293">
        <f t="shared" si="8"/>
        <v>4630.5</v>
      </c>
      <c r="L293" s="2">
        <f t="shared" si="9"/>
        <v>1543500</v>
      </c>
      <c r="M293" t="str" cm="1">
        <f t="array" ref="M293">_xlfn.IFS(E293&lt;1000, "$0 - $999", E293&lt;5000, "$1K - $4.9K", E293&lt;10000,"$5K - $9.9K", E293&lt;50000,"$10K-$49.9", E293&lt;100000,"$50K-$99.9K", E293&lt;200000, "$100K - above")</f>
        <v>$1K - $4.9K</v>
      </c>
    </row>
    <row r="294" spans="1:13">
      <c r="A294" s="9" t="s">
        <v>2560</v>
      </c>
      <c r="B294" s="5" t="s">
        <v>2561</v>
      </c>
      <c r="C294" s="5" t="s">
        <v>169</v>
      </c>
      <c r="D294" s="6">
        <v>32990</v>
      </c>
      <c r="E294" s="6">
        <v>54990</v>
      </c>
      <c r="F294" s="7">
        <v>0.4</v>
      </c>
      <c r="G294" t="s">
        <v>2565</v>
      </c>
      <c r="H294" t="s">
        <v>2566</v>
      </c>
      <c r="I294" s="5">
        <v>4.0999999999999996</v>
      </c>
      <c r="J294" s="11">
        <v>1555</v>
      </c>
      <c r="K294">
        <f t="shared" si="8"/>
        <v>6375.4999999999991</v>
      </c>
      <c r="L294" s="2">
        <f t="shared" si="9"/>
        <v>85509450</v>
      </c>
      <c r="M294" t="str" cm="1">
        <f t="array" ref="M294">_xlfn.IFS(E294&lt;1000, "$0 - $999", E294&lt;5000, "$1K - $4.9K", E294&lt;10000,"$5K - $9.9K", E294&lt;50000,"$10K-$49.9", E294&lt;100000,"$50K-$99.9K", E294&lt;200000, "$100K - above")</f>
        <v>$50K-$99.9K</v>
      </c>
    </row>
    <row r="295" spans="1:13">
      <c r="A295" s="9" t="s">
        <v>2570</v>
      </c>
      <c r="B295" s="5" t="s">
        <v>2571</v>
      </c>
      <c r="C295" s="5" t="s">
        <v>129</v>
      </c>
      <c r="D295" s="5">
        <v>599</v>
      </c>
      <c r="E295" s="6">
        <v>1999</v>
      </c>
      <c r="F295" s="7">
        <v>0.7</v>
      </c>
      <c r="G295" t="s">
        <v>2575</v>
      </c>
      <c r="H295" t="s">
        <v>2576</v>
      </c>
      <c r="I295" s="5">
        <v>4.2</v>
      </c>
      <c r="J295" s="10">
        <v>47</v>
      </c>
      <c r="K295">
        <f t="shared" si="8"/>
        <v>197.4</v>
      </c>
      <c r="L295" s="2">
        <f t="shared" si="9"/>
        <v>93953</v>
      </c>
      <c r="M295" t="str" cm="1">
        <f t="array" ref="M295">_xlfn.IFS(E295&lt;1000, "$0 - $999", E295&lt;5000, "$1K - $4.9K", E295&lt;10000,"$5K - $9.9K", E295&lt;50000,"$10K-$49.9", E295&lt;100000,"$50K-$99.9K", E295&lt;200000, "$100K - above")</f>
        <v>$1K - $4.9K</v>
      </c>
    </row>
    <row r="296" spans="1:13">
      <c r="A296" s="9" t="s">
        <v>2580</v>
      </c>
      <c r="B296" s="5" t="s">
        <v>2581</v>
      </c>
      <c r="C296" s="5" t="s">
        <v>18</v>
      </c>
      <c r="D296" s="5">
        <v>349</v>
      </c>
      <c r="E296" s="5">
        <v>899</v>
      </c>
      <c r="F296" s="7">
        <v>0.61</v>
      </c>
      <c r="G296" t="s">
        <v>2585</v>
      </c>
      <c r="H296" t="s">
        <v>2586</v>
      </c>
      <c r="I296" s="5">
        <v>4.0999999999999996</v>
      </c>
      <c r="J296" s="11">
        <v>14896</v>
      </c>
      <c r="K296">
        <f t="shared" si="8"/>
        <v>61073.599999999991</v>
      </c>
      <c r="L296" s="2">
        <f t="shared" si="9"/>
        <v>13391504</v>
      </c>
      <c r="M296" t="str" cm="1">
        <f t="array" ref="M296">_xlfn.IFS(E296&lt;1000, "$0 - $999", E296&lt;5000, "$1K - $4.9K", E296&lt;10000,"$5K - $9.9K", E296&lt;50000,"$10K-$49.9", E296&lt;100000,"$50K-$99.9K", E296&lt;200000, "$100K - above")</f>
        <v>$0 - $999</v>
      </c>
    </row>
    <row r="297" spans="1:13">
      <c r="A297" s="9" t="s">
        <v>2590</v>
      </c>
      <c r="B297" s="5" t="s">
        <v>2591</v>
      </c>
      <c r="C297" s="5" t="s">
        <v>169</v>
      </c>
      <c r="D297" s="6">
        <v>29999</v>
      </c>
      <c r="E297" s="6">
        <v>50999</v>
      </c>
      <c r="F297" s="7">
        <v>0.41</v>
      </c>
      <c r="G297" t="s">
        <v>2595</v>
      </c>
      <c r="H297" t="s">
        <v>2596</v>
      </c>
      <c r="I297" s="5">
        <v>4.4000000000000004</v>
      </c>
      <c r="J297" s="11">
        <v>1712</v>
      </c>
      <c r="K297">
        <f t="shared" si="8"/>
        <v>7532.8</v>
      </c>
      <c r="L297" s="2">
        <f t="shared" si="9"/>
        <v>87310288</v>
      </c>
      <c r="M297" t="str" cm="1">
        <f t="array" ref="M297">_xlfn.IFS(E297&lt;1000, "$0 - $999", E297&lt;5000, "$1K - $4.9K", E297&lt;10000,"$5K - $9.9K", E297&lt;50000,"$10K-$49.9", E297&lt;100000,"$50K-$99.9K", E297&lt;200000, "$100K - above")</f>
        <v>$50K-$99.9K</v>
      </c>
    </row>
    <row r="298" spans="1:13">
      <c r="A298" s="9" t="s">
        <v>2600</v>
      </c>
      <c r="B298" s="5" t="s">
        <v>2158</v>
      </c>
      <c r="C298" s="5" t="s">
        <v>462</v>
      </c>
      <c r="D298" s="5">
        <v>199</v>
      </c>
      <c r="E298" s="5">
        <v>399</v>
      </c>
      <c r="F298" s="7">
        <v>0.5</v>
      </c>
      <c r="G298" t="s">
        <v>2162</v>
      </c>
      <c r="H298" t="s">
        <v>2163</v>
      </c>
      <c r="I298" s="5">
        <v>4.2</v>
      </c>
      <c r="J298" s="11">
        <v>1335</v>
      </c>
      <c r="K298">
        <f t="shared" si="8"/>
        <v>5607</v>
      </c>
      <c r="L298" s="2">
        <f t="shared" si="9"/>
        <v>532665</v>
      </c>
      <c r="M298" t="str" cm="1">
        <f t="array" ref="M298">_xlfn.IFS(E298&lt;1000, "$0 - $999", E298&lt;5000, "$1K - $4.9K", E298&lt;10000,"$5K - $9.9K", E298&lt;50000,"$10K-$49.9", E298&lt;100000,"$50K-$99.9K", E298&lt;200000, "$100K - above")</f>
        <v>$0 - $999</v>
      </c>
    </row>
    <row r="299" spans="1:13">
      <c r="A299" s="9" t="s">
        <v>2602</v>
      </c>
      <c r="B299" s="5" t="s">
        <v>2603</v>
      </c>
      <c r="C299" s="5" t="s">
        <v>462</v>
      </c>
      <c r="D299" s="5">
        <v>349</v>
      </c>
      <c r="E299" s="5">
        <v>699</v>
      </c>
      <c r="F299" s="7">
        <v>0.5</v>
      </c>
      <c r="G299" t="s">
        <v>2607</v>
      </c>
      <c r="H299" t="s">
        <v>2608</v>
      </c>
      <c r="I299" s="5">
        <v>3.9</v>
      </c>
      <c r="J299" s="10">
        <v>214</v>
      </c>
      <c r="K299">
        <f t="shared" si="8"/>
        <v>834.6</v>
      </c>
      <c r="L299" s="2">
        <f t="shared" si="9"/>
        <v>149586</v>
      </c>
      <c r="M299" t="str" cm="1">
        <f t="array" ref="M299">_xlfn.IFS(E299&lt;1000, "$0 - $999", E299&lt;5000, "$1K - $4.9K", E299&lt;10000,"$5K - $9.9K", E299&lt;50000,"$10K-$49.9", E299&lt;100000,"$50K-$99.9K", E299&lt;200000, "$100K - above")</f>
        <v>$0 - $999</v>
      </c>
    </row>
    <row r="300" spans="1:13">
      <c r="A300" s="9" t="s">
        <v>2612</v>
      </c>
      <c r="B300" s="5" t="s">
        <v>2613</v>
      </c>
      <c r="C300" s="5" t="s">
        <v>643</v>
      </c>
      <c r="D300" s="6">
        <v>1850</v>
      </c>
      <c r="E300" s="6">
        <v>4500</v>
      </c>
      <c r="F300" s="7">
        <v>0.59</v>
      </c>
      <c r="G300" t="s">
        <v>2617</v>
      </c>
      <c r="H300" t="s">
        <v>2618</v>
      </c>
      <c r="I300" s="5">
        <v>4</v>
      </c>
      <c r="J300" s="10">
        <v>184</v>
      </c>
      <c r="K300">
        <f t="shared" si="8"/>
        <v>736</v>
      </c>
      <c r="L300" s="2">
        <f t="shared" si="9"/>
        <v>828000</v>
      </c>
      <c r="M300" t="str" cm="1">
        <f t="array" ref="M300">_xlfn.IFS(E300&lt;1000, "$0 - $999", E300&lt;5000, "$1K - $4.9K", E300&lt;10000,"$5K - $9.9K", E300&lt;50000,"$10K-$49.9", E300&lt;100000,"$50K-$99.9K", E300&lt;200000, "$100K - above")</f>
        <v>$1K - $4.9K</v>
      </c>
    </row>
    <row r="301" spans="1:13">
      <c r="A301" s="9" t="s">
        <v>2622</v>
      </c>
      <c r="B301" s="5" t="s">
        <v>2623</v>
      </c>
      <c r="C301" s="5" t="s">
        <v>1404</v>
      </c>
      <c r="D301" s="6">
        <v>13990</v>
      </c>
      <c r="E301" s="6">
        <v>28900</v>
      </c>
      <c r="F301" s="7">
        <v>0.52</v>
      </c>
      <c r="G301" t="s">
        <v>2627</v>
      </c>
      <c r="H301" t="s">
        <v>2628</v>
      </c>
      <c r="I301" s="5">
        <v>4.5</v>
      </c>
      <c r="J301" s="10">
        <v>7</v>
      </c>
      <c r="K301">
        <f t="shared" si="8"/>
        <v>31.5</v>
      </c>
      <c r="L301" s="2">
        <f t="shared" si="9"/>
        <v>202300</v>
      </c>
      <c r="M301" t="str" cm="1">
        <f t="array" ref="M301">_xlfn.IFS(E301&lt;1000, "$0 - $999", E301&lt;5000, "$1K - $4.9K", E301&lt;10000,"$5K - $9.9K", E301&lt;50000,"$10K-$49.9", E301&lt;100000,"$50K-$99.9K", E301&lt;200000, "$100K - above")</f>
        <v>$10K-$49.9</v>
      </c>
    </row>
    <row r="302" spans="1:13">
      <c r="A302" s="9" t="s">
        <v>2632</v>
      </c>
      <c r="B302" s="5" t="s">
        <v>2633</v>
      </c>
      <c r="C302" s="5" t="s">
        <v>18</v>
      </c>
      <c r="D302" s="5">
        <v>129</v>
      </c>
      <c r="E302" s="5">
        <v>449</v>
      </c>
      <c r="F302" s="7">
        <v>0.71</v>
      </c>
      <c r="G302" t="s">
        <v>2637</v>
      </c>
      <c r="H302" t="s">
        <v>2638</v>
      </c>
      <c r="I302" s="5">
        <v>3.7</v>
      </c>
      <c r="J302" s="10">
        <v>41</v>
      </c>
      <c r="K302">
        <f t="shared" si="8"/>
        <v>151.70000000000002</v>
      </c>
      <c r="L302" s="2">
        <f t="shared" si="9"/>
        <v>18409</v>
      </c>
      <c r="M302" t="str" cm="1">
        <f t="array" ref="M302">_xlfn.IFS(E302&lt;1000, "$0 - $999", E302&lt;5000, "$1K - $4.9K", E302&lt;10000,"$5K - $9.9K", E302&lt;50000,"$10K-$49.9", E302&lt;100000,"$50K-$99.9K", E302&lt;200000, "$100K - above")</f>
        <v>$0 - $999</v>
      </c>
    </row>
    <row r="303" spans="1:13">
      <c r="A303" s="9" t="s">
        <v>2642</v>
      </c>
      <c r="B303" s="5" t="s">
        <v>2643</v>
      </c>
      <c r="C303" s="5" t="s">
        <v>129</v>
      </c>
      <c r="D303" s="5">
        <v>379</v>
      </c>
      <c r="E303" s="5">
        <v>999</v>
      </c>
      <c r="F303" s="7">
        <v>0.62</v>
      </c>
      <c r="G303" t="s">
        <v>257</v>
      </c>
      <c r="H303" t="s">
        <v>258</v>
      </c>
      <c r="I303" s="5">
        <v>4.2</v>
      </c>
      <c r="J303" s="11">
        <v>12153</v>
      </c>
      <c r="K303">
        <f t="shared" si="8"/>
        <v>51042.6</v>
      </c>
      <c r="L303" s="2">
        <f t="shared" si="9"/>
        <v>12140847</v>
      </c>
      <c r="M303" t="str" cm="1">
        <f t="array" ref="M303">_xlfn.IFS(E303&lt;1000, "$0 - $999", E303&lt;5000, "$1K - $4.9K", E303&lt;10000,"$5K - $9.9K", E303&lt;50000,"$10K-$49.9", E303&lt;100000,"$50K-$99.9K", E303&lt;200000, "$100K - above")</f>
        <v>$0 - $999</v>
      </c>
    </row>
    <row r="304" spans="1:13">
      <c r="A304" s="9" t="s">
        <v>2647</v>
      </c>
      <c r="B304" s="5" t="s">
        <v>2648</v>
      </c>
      <c r="C304" s="5" t="s">
        <v>129</v>
      </c>
      <c r="D304" s="5">
        <v>185</v>
      </c>
      <c r="E304" s="5">
        <v>499</v>
      </c>
      <c r="F304" s="7">
        <v>0.63</v>
      </c>
      <c r="G304" t="s">
        <v>2652</v>
      </c>
      <c r="H304" t="s">
        <v>2653</v>
      </c>
      <c r="I304" s="5">
        <v>4.2</v>
      </c>
      <c r="J304" s="10">
        <v>25</v>
      </c>
      <c r="K304">
        <f t="shared" si="8"/>
        <v>105</v>
      </c>
      <c r="L304" s="2">
        <f t="shared" si="9"/>
        <v>12475</v>
      </c>
      <c r="M304" t="str" cm="1">
        <f t="array" ref="M304">_xlfn.IFS(E304&lt;1000, "$0 - $999", E304&lt;5000, "$1K - $4.9K", E304&lt;10000,"$5K - $9.9K", E304&lt;50000,"$10K-$49.9", E304&lt;100000,"$50K-$99.9K", E304&lt;200000, "$100K - above")</f>
        <v>$0 - $999</v>
      </c>
    </row>
    <row r="305" spans="1:13">
      <c r="A305" s="9" t="s">
        <v>2657</v>
      </c>
      <c r="B305" s="5" t="s">
        <v>2658</v>
      </c>
      <c r="C305" s="5" t="s">
        <v>98</v>
      </c>
      <c r="D305" s="5">
        <v>218</v>
      </c>
      <c r="E305" s="5">
        <v>999</v>
      </c>
      <c r="F305" s="7">
        <v>0.78</v>
      </c>
      <c r="G305" t="s">
        <v>2662</v>
      </c>
      <c r="H305" t="s">
        <v>2663</v>
      </c>
      <c r="I305" s="5">
        <v>4.2</v>
      </c>
      <c r="J305" s="10">
        <v>163</v>
      </c>
      <c r="K305">
        <f t="shared" si="8"/>
        <v>684.6</v>
      </c>
      <c r="L305" s="2">
        <f t="shared" si="9"/>
        <v>162837</v>
      </c>
      <c r="M305" t="str" cm="1">
        <f t="array" ref="M305">_xlfn.IFS(E305&lt;1000, "$0 - $999", E305&lt;5000, "$1K - $4.9K", E305&lt;10000,"$5K - $9.9K", E305&lt;50000,"$10K-$49.9", E305&lt;100000,"$50K-$99.9K", E305&lt;200000, "$100K - above")</f>
        <v>$0 - $999</v>
      </c>
    </row>
    <row r="306" spans="1:13">
      <c r="A306" s="9" t="s">
        <v>2667</v>
      </c>
      <c r="B306" s="5" t="s">
        <v>2668</v>
      </c>
      <c r="C306" s="5" t="s">
        <v>18</v>
      </c>
      <c r="D306" s="5">
        <v>199</v>
      </c>
      <c r="E306" s="5">
        <v>999</v>
      </c>
      <c r="F306" s="7">
        <v>0.8</v>
      </c>
      <c r="G306" t="s">
        <v>2672</v>
      </c>
      <c r="H306" t="s">
        <v>2673</v>
      </c>
      <c r="I306" s="5">
        <v>4.3</v>
      </c>
      <c r="J306" s="10">
        <v>87</v>
      </c>
      <c r="K306">
        <f t="shared" si="8"/>
        <v>374.09999999999997</v>
      </c>
      <c r="L306" s="2">
        <f t="shared" si="9"/>
        <v>86913</v>
      </c>
      <c r="M306" t="str" cm="1">
        <f t="array" ref="M306">_xlfn.IFS(E306&lt;1000, "$0 - $999", E306&lt;5000, "$1K - $4.9K", E306&lt;10000,"$5K - $9.9K", E306&lt;50000,"$10K-$49.9", E306&lt;100000,"$50K-$99.9K", E306&lt;200000, "$100K - above")</f>
        <v>$0 - $999</v>
      </c>
    </row>
    <row r="307" spans="1:13">
      <c r="A307" s="9" t="s">
        <v>2677</v>
      </c>
      <c r="B307" s="5" t="s">
        <v>2678</v>
      </c>
      <c r="C307" s="5" t="s">
        <v>129</v>
      </c>
      <c r="D307" s="5">
        <v>499</v>
      </c>
      <c r="E307" s="5">
        <v>900</v>
      </c>
      <c r="F307" s="7">
        <v>0.45</v>
      </c>
      <c r="G307" t="s">
        <v>2682</v>
      </c>
      <c r="H307" t="s">
        <v>2683</v>
      </c>
      <c r="I307" s="5">
        <v>4.4000000000000004</v>
      </c>
      <c r="J307" s="11">
        <v>2165</v>
      </c>
      <c r="K307">
        <f t="shared" si="8"/>
        <v>9526</v>
      </c>
      <c r="L307" s="2">
        <f t="shared" si="9"/>
        <v>1948500</v>
      </c>
      <c r="M307" t="str" cm="1">
        <f t="array" ref="M307">_xlfn.IFS(E307&lt;1000, "$0 - $999", E307&lt;5000, "$1K - $4.9K", E307&lt;10000,"$5K - $9.9K", E307&lt;50000,"$10K-$49.9", E307&lt;100000,"$50K-$99.9K", E307&lt;200000, "$100K - above")</f>
        <v>$0 - $999</v>
      </c>
    </row>
    <row r="308" spans="1:13">
      <c r="A308" s="9" t="s">
        <v>2686</v>
      </c>
      <c r="B308" s="5" t="s">
        <v>2687</v>
      </c>
      <c r="C308" s="5" t="s">
        <v>169</v>
      </c>
      <c r="D308" s="6">
        <v>26999</v>
      </c>
      <c r="E308" s="6">
        <v>42999</v>
      </c>
      <c r="F308" s="7">
        <v>0.37</v>
      </c>
      <c r="G308" t="s">
        <v>2691</v>
      </c>
      <c r="H308" t="s">
        <v>2692</v>
      </c>
      <c r="I308" s="5">
        <v>4.2</v>
      </c>
      <c r="J308" s="11">
        <v>1510</v>
      </c>
      <c r="K308">
        <f t="shared" si="8"/>
        <v>6342</v>
      </c>
      <c r="L308" s="2">
        <f t="shared" si="9"/>
        <v>64928490</v>
      </c>
      <c r="M308" t="str" cm="1">
        <f t="array" ref="M308">_xlfn.IFS(E308&lt;1000, "$0 - $999", E308&lt;5000, "$1K - $4.9K", E308&lt;10000,"$5K - $9.9K", E308&lt;50000,"$10K-$49.9", E308&lt;100000,"$50K-$99.9K", E308&lt;200000, "$100K - above")</f>
        <v>$10K-$49.9</v>
      </c>
    </row>
    <row r="309" spans="1:13">
      <c r="A309" s="9" t="s">
        <v>2696</v>
      </c>
      <c r="B309" s="5" t="s">
        <v>2697</v>
      </c>
      <c r="C309" s="5" t="s">
        <v>643</v>
      </c>
      <c r="D309" s="5">
        <v>893</v>
      </c>
      <c r="E309" s="6">
        <v>1052</v>
      </c>
      <c r="F309" s="7">
        <v>0.15</v>
      </c>
      <c r="G309" t="s">
        <v>2701</v>
      </c>
      <c r="H309" t="s">
        <v>2702</v>
      </c>
      <c r="I309" s="5">
        <v>4.3</v>
      </c>
      <c r="J309" s="10">
        <v>106</v>
      </c>
      <c r="K309">
        <f t="shared" si="8"/>
        <v>455.79999999999995</v>
      </c>
      <c r="L309" s="2">
        <f t="shared" si="9"/>
        <v>111512</v>
      </c>
      <c r="M309" t="str" cm="1">
        <f t="array" ref="M309">_xlfn.IFS(E309&lt;1000, "$0 - $999", E309&lt;5000, "$1K - $4.9K", E309&lt;10000,"$5K - $9.9K", E309&lt;50000,"$10K-$49.9", E309&lt;100000,"$50K-$99.9K", E309&lt;200000, "$100K - above")</f>
        <v>$1K - $4.9K</v>
      </c>
    </row>
    <row r="310" spans="1:13">
      <c r="A310" s="9" t="s">
        <v>2706</v>
      </c>
      <c r="B310" s="5" t="s">
        <v>2707</v>
      </c>
      <c r="C310" s="5" t="s">
        <v>169</v>
      </c>
      <c r="D310" s="6">
        <v>10990</v>
      </c>
      <c r="E310" s="6">
        <v>19990</v>
      </c>
      <c r="F310" s="7">
        <v>0.45</v>
      </c>
      <c r="G310" t="s">
        <v>2711</v>
      </c>
      <c r="H310" t="s">
        <v>2712</v>
      </c>
      <c r="I310" s="5">
        <v>3.7</v>
      </c>
      <c r="J310" s="10">
        <v>129</v>
      </c>
      <c r="K310">
        <f t="shared" si="8"/>
        <v>477.3</v>
      </c>
      <c r="L310" s="2">
        <f t="shared" si="9"/>
        <v>2578710</v>
      </c>
      <c r="M310" t="str" cm="1">
        <f t="array" ref="M310">_xlfn.IFS(E310&lt;1000, "$0 - $999", E310&lt;5000, "$1K - $4.9K", E310&lt;10000,"$5K - $9.9K", E310&lt;50000,"$10K-$49.9", E310&lt;100000,"$50K-$99.9K", E310&lt;200000, "$100K - above")</f>
        <v>$10K-$49.9</v>
      </c>
    </row>
    <row r="311" spans="1:13">
      <c r="A311" s="9" t="s">
        <v>2716</v>
      </c>
      <c r="B311" s="5" t="s">
        <v>2717</v>
      </c>
      <c r="C311" s="5" t="s">
        <v>18</v>
      </c>
      <c r="D311" s="5">
        <v>379</v>
      </c>
      <c r="E311" s="6">
        <v>1099</v>
      </c>
      <c r="F311" s="7">
        <v>0.66</v>
      </c>
      <c r="G311" t="s">
        <v>2721</v>
      </c>
      <c r="H311" t="s">
        <v>2722</v>
      </c>
      <c r="I311" s="5">
        <v>4.3</v>
      </c>
      <c r="J311" s="11">
        <v>3049</v>
      </c>
      <c r="K311">
        <f t="shared" si="8"/>
        <v>13110.699999999999</v>
      </c>
      <c r="L311" s="2">
        <f t="shared" si="9"/>
        <v>3350851</v>
      </c>
      <c r="M311" t="str" cm="1">
        <f t="array" ref="M311">_xlfn.IFS(E311&lt;1000, "$0 - $999", E311&lt;5000, "$1K - $4.9K", E311&lt;10000,"$5K - $9.9K", E311&lt;50000,"$10K-$49.9", E311&lt;100000,"$50K-$99.9K", E311&lt;200000, "$100K - above")</f>
        <v>$1K - $4.9K</v>
      </c>
    </row>
    <row r="312" spans="1:13">
      <c r="A312" s="9" t="s">
        <v>2726</v>
      </c>
      <c r="B312" s="5" t="s">
        <v>2727</v>
      </c>
      <c r="C312" s="5" t="s">
        <v>169</v>
      </c>
      <c r="D312" s="6">
        <v>16999</v>
      </c>
      <c r="E312" s="6">
        <v>25999</v>
      </c>
      <c r="F312" s="7">
        <v>0.35</v>
      </c>
      <c r="G312" t="s">
        <v>173</v>
      </c>
      <c r="H312" t="s">
        <v>174</v>
      </c>
      <c r="I312" s="5">
        <v>4.2</v>
      </c>
      <c r="J312" s="11">
        <v>32840</v>
      </c>
      <c r="K312">
        <f t="shared" si="8"/>
        <v>137928</v>
      </c>
      <c r="L312" s="2">
        <f t="shared" si="9"/>
        <v>853807160</v>
      </c>
      <c r="M312" t="str" cm="1">
        <f t="array" ref="M312">_xlfn.IFS(E312&lt;1000, "$0 - $999", E312&lt;5000, "$1K - $4.9K", E312&lt;10000,"$5K - $9.9K", E312&lt;50000,"$10K-$49.9", E312&lt;100000,"$50K-$99.9K", E312&lt;200000, "$100K - above")</f>
        <v>$10K-$49.9</v>
      </c>
    </row>
    <row r="313" spans="1:13">
      <c r="A313" s="9" t="s">
        <v>2731</v>
      </c>
      <c r="B313" s="5" t="s">
        <v>2732</v>
      </c>
      <c r="C313" s="5" t="s">
        <v>129</v>
      </c>
      <c r="D313" s="5">
        <v>699</v>
      </c>
      <c r="E313" s="6">
        <v>1899</v>
      </c>
      <c r="F313" s="7">
        <v>0.63</v>
      </c>
      <c r="G313" t="s">
        <v>2736</v>
      </c>
      <c r="H313" t="s">
        <v>2737</v>
      </c>
      <c r="I313" s="5">
        <v>4.4000000000000004</v>
      </c>
      <c r="J313" s="10">
        <v>390</v>
      </c>
      <c r="K313">
        <f t="shared" si="8"/>
        <v>1716.0000000000002</v>
      </c>
      <c r="L313" s="2">
        <f t="shared" si="9"/>
        <v>740610</v>
      </c>
      <c r="M313" t="str" cm="1">
        <f t="array" ref="M313">_xlfn.IFS(E313&lt;1000, "$0 - $999", E313&lt;5000, "$1K - $4.9K", E313&lt;10000,"$5K - $9.9K", E313&lt;50000,"$10K-$49.9", E313&lt;100000,"$50K-$99.9K", E313&lt;200000, "$100K - above")</f>
        <v>$1K - $4.9K</v>
      </c>
    </row>
    <row r="314" spans="1:13">
      <c r="A314" s="9" t="s">
        <v>2741</v>
      </c>
      <c r="B314" s="5" t="s">
        <v>2742</v>
      </c>
      <c r="C314" s="5" t="s">
        <v>2743</v>
      </c>
      <c r="D314" s="6">
        <v>2699</v>
      </c>
      <c r="E314" s="6">
        <v>3500</v>
      </c>
      <c r="F314" s="7">
        <v>0.23</v>
      </c>
      <c r="G314" t="s">
        <v>2747</v>
      </c>
      <c r="H314" t="s">
        <v>2748</v>
      </c>
      <c r="I314" s="5">
        <v>3.5</v>
      </c>
      <c r="J314" s="10">
        <v>621</v>
      </c>
      <c r="K314">
        <f t="shared" si="8"/>
        <v>2173.5</v>
      </c>
      <c r="L314" s="2">
        <f t="shared" si="9"/>
        <v>2173500</v>
      </c>
      <c r="M314" t="str" cm="1">
        <f t="array" ref="M314">_xlfn.IFS(E314&lt;1000, "$0 - $999", E314&lt;5000, "$1K - $4.9K", E314&lt;10000,"$5K - $9.9K", E314&lt;50000,"$10K-$49.9", E314&lt;100000,"$50K-$99.9K", E314&lt;200000, "$100K - above")</f>
        <v>$1K - $4.9K</v>
      </c>
    </row>
    <row r="315" spans="1:13">
      <c r="A315" s="9" t="s">
        <v>2752</v>
      </c>
      <c r="B315" s="5" t="s">
        <v>2753</v>
      </c>
      <c r="C315" s="5" t="s">
        <v>18</v>
      </c>
      <c r="D315" s="5">
        <v>129</v>
      </c>
      <c r="E315" s="5">
        <v>599</v>
      </c>
      <c r="F315" s="7">
        <v>0.78</v>
      </c>
      <c r="G315" t="s">
        <v>2757</v>
      </c>
      <c r="H315" t="s">
        <v>2758</v>
      </c>
      <c r="I315" s="5">
        <v>4.0999999999999996</v>
      </c>
      <c r="J315" s="10">
        <v>265</v>
      </c>
      <c r="K315">
        <f t="shared" si="8"/>
        <v>1086.5</v>
      </c>
      <c r="L315" s="2">
        <f t="shared" si="9"/>
        <v>158735</v>
      </c>
      <c r="M315" t="str" cm="1">
        <f t="array" ref="M315">_xlfn.IFS(E315&lt;1000, "$0 - $999", E315&lt;5000, "$1K - $4.9K", E315&lt;10000,"$5K - $9.9K", E315&lt;50000,"$10K-$49.9", E315&lt;100000,"$50K-$99.9K", E315&lt;200000, "$100K - above")</f>
        <v>$0 - $999</v>
      </c>
    </row>
    <row r="316" spans="1:13">
      <c r="A316" s="9" t="s">
        <v>2762</v>
      </c>
      <c r="B316" s="5" t="s">
        <v>2763</v>
      </c>
      <c r="C316" s="5" t="s">
        <v>18</v>
      </c>
      <c r="D316" s="5">
        <v>389</v>
      </c>
      <c r="E316" s="5">
        <v>999</v>
      </c>
      <c r="F316" s="7">
        <v>0.61</v>
      </c>
      <c r="G316" t="s">
        <v>2767</v>
      </c>
      <c r="H316" t="s">
        <v>2768</v>
      </c>
      <c r="I316" s="5">
        <v>4.3</v>
      </c>
      <c r="J316" s="10">
        <v>838</v>
      </c>
      <c r="K316">
        <f t="shared" si="8"/>
        <v>3603.3999999999996</v>
      </c>
      <c r="L316" s="2">
        <f t="shared" si="9"/>
        <v>837162</v>
      </c>
      <c r="M316" t="str" cm="1">
        <f t="array" ref="M316">_xlfn.IFS(E316&lt;1000, "$0 - $999", E316&lt;5000, "$1K - $4.9K", E316&lt;10000,"$5K - $9.9K", E316&lt;50000,"$10K-$49.9", E316&lt;100000,"$50K-$99.9K", E316&lt;200000, "$100K - above")</f>
        <v>$0 - $999</v>
      </c>
    </row>
    <row r="317" spans="1:13">
      <c r="A317" s="9" t="s">
        <v>2772</v>
      </c>
      <c r="B317" s="5" t="s">
        <v>2773</v>
      </c>
      <c r="C317" s="5" t="s">
        <v>462</v>
      </c>
      <c r="D317" s="5">
        <v>246</v>
      </c>
      <c r="E317" s="5">
        <v>600</v>
      </c>
      <c r="F317" s="7">
        <v>0.59</v>
      </c>
      <c r="G317" t="s">
        <v>2777</v>
      </c>
      <c r="H317" t="s">
        <v>2778</v>
      </c>
      <c r="I317" s="5">
        <v>4.2</v>
      </c>
      <c r="J317" s="10">
        <v>143</v>
      </c>
      <c r="K317">
        <f t="shared" si="8"/>
        <v>600.6</v>
      </c>
      <c r="L317" s="2">
        <f t="shared" si="9"/>
        <v>85800</v>
      </c>
      <c r="M317" t="str" cm="1">
        <f t="array" ref="M317">_xlfn.IFS(E317&lt;1000, "$0 - $999", E317&lt;5000, "$1K - $4.9K", E317&lt;10000,"$5K - $9.9K", E317&lt;50000,"$10K-$49.9", E317&lt;100000,"$50K-$99.9K", E317&lt;200000, "$100K - above")</f>
        <v>$0 - $999</v>
      </c>
    </row>
    <row r="318" spans="1:13">
      <c r="A318" s="9" t="s">
        <v>2782</v>
      </c>
      <c r="B318" s="5" t="s">
        <v>2783</v>
      </c>
      <c r="C318" s="5" t="s">
        <v>18</v>
      </c>
      <c r="D318" s="5">
        <v>299</v>
      </c>
      <c r="E318" s="5">
        <v>799</v>
      </c>
      <c r="F318" s="7">
        <v>0.63</v>
      </c>
      <c r="G318" t="s">
        <v>2787</v>
      </c>
      <c r="H318" t="s">
        <v>2788</v>
      </c>
      <c r="I318" s="5">
        <v>4</v>
      </c>
      <c r="J318" s="10">
        <v>151</v>
      </c>
      <c r="K318">
        <f t="shared" si="8"/>
        <v>604</v>
      </c>
      <c r="L318" s="2">
        <f t="shared" si="9"/>
        <v>120649</v>
      </c>
      <c r="M318" t="str" cm="1">
        <f t="array" ref="M318">_xlfn.IFS(E318&lt;1000, "$0 - $999", E318&lt;5000, "$1K - $4.9K", E318&lt;10000,"$5K - $9.9K", E318&lt;50000,"$10K-$49.9", E318&lt;100000,"$50K-$99.9K", E318&lt;200000, "$100K - above")</f>
        <v>$0 - $999</v>
      </c>
    </row>
    <row r="319" spans="1:13">
      <c r="A319" s="9" t="s">
        <v>2792</v>
      </c>
      <c r="B319" s="5" t="s">
        <v>2793</v>
      </c>
      <c r="C319" s="5" t="s">
        <v>462</v>
      </c>
      <c r="D319" s="5">
        <v>247</v>
      </c>
      <c r="E319" s="5">
        <v>399</v>
      </c>
      <c r="F319" s="7">
        <v>0.38</v>
      </c>
      <c r="G319" t="s">
        <v>2797</v>
      </c>
      <c r="H319" t="s">
        <v>2798</v>
      </c>
      <c r="I319" s="5">
        <v>3.9</v>
      </c>
      <c r="J319" s="10">
        <v>200</v>
      </c>
      <c r="K319">
        <f t="shared" si="8"/>
        <v>780</v>
      </c>
      <c r="L319" s="2">
        <f t="shared" si="9"/>
        <v>79800</v>
      </c>
      <c r="M319" t="str" cm="1">
        <f t="array" ref="M319">_xlfn.IFS(E319&lt;1000, "$0 - $999", E319&lt;5000, "$1K - $4.9K", E319&lt;10000,"$5K - $9.9K", E319&lt;50000,"$10K-$49.9", E319&lt;100000,"$50K-$99.9K", E319&lt;200000, "$100K - above")</f>
        <v>$0 - $999</v>
      </c>
    </row>
    <row r="320" spans="1:13">
      <c r="A320" s="9" t="s">
        <v>2801</v>
      </c>
      <c r="B320" s="5" t="s">
        <v>2802</v>
      </c>
      <c r="C320" s="5" t="s">
        <v>462</v>
      </c>
      <c r="D320" s="6">
        <v>1369</v>
      </c>
      <c r="E320" s="6">
        <v>2999</v>
      </c>
      <c r="F320" s="7">
        <v>0.54</v>
      </c>
      <c r="G320" t="s">
        <v>2806</v>
      </c>
      <c r="H320" t="s">
        <v>2807</v>
      </c>
      <c r="I320" s="5">
        <v>3.3</v>
      </c>
      <c r="J320" s="10">
        <v>227</v>
      </c>
      <c r="K320">
        <f t="shared" si="8"/>
        <v>749.09999999999991</v>
      </c>
      <c r="L320" s="2">
        <f t="shared" si="9"/>
        <v>680773</v>
      </c>
      <c r="M320" t="str" cm="1">
        <f t="array" ref="M320">_xlfn.IFS(E320&lt;1000, "$0 - $999", E320&lt;5000, "$1K - $4.9K", E320&lt;10000,"$5K - $9.9K", E320&lt;50000,"$10K-$49.9", E320&lt;100000,"$50K-$99.9K", E320&lt;200000, "$100K - above")</f>
        <v>$1K - $4.9K</v>
      </c>
    </row>
    <row r="321" spans="1:13">
      <c r="A321" s="9" t="s">
        <v>2811</v>
      </c>
      <c r="B321" s="5" t="s">
        <v>2812</v>
      </c>
      <c r="C321" s="5" t="s">
        <v>462</v>
      </c>
      <c r="D321" s="5">
        <v>199</v>
      </c>
      <c r="E321" s="5">
        <v>499</v>
      </c>
      <c r="F321" s="7">
        <v>0.6</v>
      </c>
      <c r="G321" t="s">
        <v>2816</v>
      </c>
      <c r="H321" t="s">
        <v>2817</v>
      </c>
      <c r="I321" s="5">
        <v>3.8</v>
      </c>
      <c r="J321" s="10">
        <v>538</v>
      </c>
      <c r="K321">
        <f t="shared" si="8"/>
        <v>2044.3999999999999</v>
      </c>
      <c r="L321" s="2">
        <f t="shared" si="9"/>
        <v>268462</v>
      </c>
      <c r="M321" t="str" cm="1">
        <f t="array" ref="M321">_xlfn.IFS(E321&lt;1000, "$0 - $999", E321&lt;5000, "$1K - $4.9K", E321&lt;10000,"$5K - $9.9K", E321&lt;50000,"$10K-$49.9", E321&lt;100000,"$50K-$99.9K", E321&lt;200000, "$100K - above")</f>
        <v>$0 - $999</v>
      </c>
    </row>
    <row r="322" spans="1:13">
      <c r="A322" s="9" t="s">
        <v>2821</v>
      </c>
      <c r="B322" s="5" t="s">
        <v>2822</v>
      </c>
      <c r="C322" s="5" t="s">
        <v>129</v>
      </c>
      <c r="D322" s="5">
        <v>299</v>
      </c>
      <c r="E322" s="5">
        <v>599</v>
      </c>
      <c r="F322" s="7">
        <v>0.5</v>
      </c>
      <c r="G322" t="s">
        <v>2826</v>
      </c>
      <c r="H322" t="s">
        <v>2827</v>
      </c>
      <c r="I322" s="5">
        <v>4</v>
      </c>
      <c r="J322" s="10">
        <v>171</v>
      </c>
      <c r="K322">
        <f t="shared" ref="K322:K385" si="10">PRODUCT(J322,I322)</f>
        <v>684</v>
      </c>
      <c r="L322" s="2">
        <f t="shared" ref="L322:L385" si="11">PRODUCT(J322,E322)</f>
        <v>102429</v>
      </c>
      <c r="M322" t="str" cm="1">
        <f t="array" ref="M322">_xlfn.IFS(E322&lt;1000, "$0 - $999", E322&lt;5000, "$1K - $4.9K", E322&lt;10000,"$5K - $9.9K", E322&lt;50000,"$10K-$49.9", E322&lt;100000,"$50K-$99.9K", E322&lt;200000, "$100K - above")</f>
        <v>$0 - $999</v>
      </c>
    </row>
    <row r="323" spans="1:13">
      <c r="A323" s="9" t="s">
        <v>2831</v>
      </c>
      <c r="B323" s="5" t="s">
        <v>2832</v>
      </c>
      <c r="C323" s="5" t="s">
        <v>169</v>
      </c>
      <c r="D323" s="6">
        <v>14999</v>
      </c>
      <c r="E323" s="6">
        <v>14999</v>
      </c>
      <c r="F323" s="7">
        <v>0</v>
      </c>
      <c r="G323" t="s">
        <v>2836</v>
      </c>
      <c r="H323" t="s">
        <v>2837</v>
      </c>
      <c r="I323" s="5">
        <v>4.3</v>
      </c>
      <c r="J323" s="11">
        <v>27508</v>
      </c>
      <c r="K323">
        <f t="shared" si="10"/>
        <v>118284.4</v>
      </c>
      <c r="L323" s="2">
        <f t="shared" si="11"/>
        <v>412592492</v>
      </c>
      <c r="M323" t="str" cm="1">
        <f t="array" ref="M323">_xlfn.IFS(E323&lt;1000, "$0 - $999", E323&lt;5000, "$1K - $4.9K", E323&lt;10000,"$5K - $9.9K", E323&lt;50000,"$10K-$49.9", E323&lt;100000,"$50K-$99.9K", E323&lt;200000, "$100K - above")</f>
        <v>$10K-$49.9</v>
      </c>
    </row>
    <row r="324" spans="1:13">
      <c r="A324" s="9" t="s">
        <v>2841</v>
      </c>
      <c r="B324" s="5" t="s">
        <v>2842</v>
      </c>
      <c r="C324" s="5" t="s">
        <v>18</v>
      </c>
      <c r="D324" s="5">
        <v>299</v>
      </c>
      <c r="E324" s="5">
        <v>699</v>
      </c>
      <c r="F324" s="7">
        <v>0.56999999999999995</v>
      </c>
      <c r="G324" t="s">
        <v>2846</v>
      </c>
      <c r="H324" t="s">
        <v>2847</v>
      </c>
      <c r="I324" s="5">
        <v>3.9</v>
      </c>
      <c r="J324" s="11">
        <v>1454</v>
      </c>
      <c r="K324">
        <f t="shared" si="10"/>
        <v>5670.5999999999995</v>
      </c>
      <c r="L324" s="2">
        <f t="shared" si="11"/>
        <v>1016346</v>
      </c>
      <c r="M324" t="str" cm="1">
        <f t="array" ref="M324">_xlfn.IFS(E324&lt;1000, "$0 - $999", E324&lt;5000, "$1K - $4.9K", E324&lt;10000,"$5K - $9.9K", E324&lt;50000,"$10K-$49.9", E324&lt;100000,"$50K-$99.9K", E324&lt;200000, "$100K - above")</f>
        <v>$0 - $999</v>
      </c>
    </row>
    <row r="325" spans="1:13">
      <c r="A325" s="9" t="s">
        <v>2851</v>
      </c>
      <c r="B325" s="5" t="s">
        <v>2852</v>
      </c>
      <c r="C325" s="5" t="s">
        <v>169</v>
      </c>
      <c r="D325" s="6">
        <v>24990</v>
      </c>
      <c r="E325" s="6">
        <v>51990</v>
      </c>
      <c r="F325" s="7">
        <v>0.52</v>
      </c>
      <c r="G325" t="s">
        <v>2856</v>
      </c>
      <c r="H325" t="s">
        <v>2857</v>
      </c>
      <c r="I325" s="5">
        <v>4.2</v>
      </c>
      <c r="J325" s="11">
        <v>2951</v>
      </c>
      <c r="K325">
        <f t="shared" si="10"/>
        <v>12394.2</v>
      </c>
      <c r="L325" s="2">
        <f t="shared" si="11"/>
        <v>153422490</v>
      </c>
      <c r="M325" t="str" cm="1">
        <f t="array" ref="M325">_xlfn.IFS(E325&lt;1000, "$0 - $999", E325&lt;5000, "$1K - $4.9K", E325&lt;10000,"$5K - $9.9K", E325&lt;50000,"$10K-$49.9", E325&lt;100000,"$50K-$99.9K", E325&lt;200000, "$100K - above")</f>
        <v>$50K-$99.9K</v>
      </c>
    </row>
    <row r="326" spans="1:13">
      <c r="A326" s="9" t="s">
        <v>2861</v>
      </c>
      <c r="B326" s="5" t="s">
        <v>2862</v>
      </c>
      <c r="C326" s="5" t="s">
        <v>18</v>
      </c>
      <c r="D326" s="5">
        <v>249</v>
      </c>
      <c r="E326" s="5">
        <v>999</v>
      </c>
      <c r="F326" s="7">
        <v>0.75</v>
      </c>
      <c r="G326" t="s">
        <v>2866</v>
      </c>
      <c r="H326" t="s">
        <v>2867</v>
      </c>
      <c r="I326" s="5">
        <v>5</v>
      </c>
      <c r="J326" s="10"/>
      <c r="K326">
        <f t="shared" si="10"/>
        <v>5</v>
      </c>
      <c r="L326" s="2">
        <f t="shared" si="11"/>
        <v>999</v>
      </c>
      <c r="M326" t="str" cm="1">
        <f t="array" ref="M326">_xlfn.IFS(E326&lt;1000, "$0 - $999", E326&lt;5000, "$1K - $4.9K", E326&lt;10000,"$5K - $9.9K", E326&lt;50000,"$10K-$49.9", E326&lt;100000,"$50K-$99.9K", E326&lt;200000, "$100K - above")</f>
        <v>$0 - $999</v>
      </c>
    </row>
    <row r="327" spans="1:13">
      <c r="A327" s="9" t="s">
        <v>2871</v>
      </c>
      <c r="B327" s="5" t="s">
        <v>2872</v>
      </c>
      <c r="C327" s="5" t="s">
        <v>169</v>
      </c>
      <c r="D327" s="6">
        <v>61999</v>
      </c>
      <c r="E327" s="6">
        <v>69999</v>
      </c>
      <c r="F327" s="7">
        <v>0.11</v>
      </c>
      <c r="G327" t="s">
        <v>1913</v>
      </c>
      <c r="H327" t="s">
        <v>1914</v>
      </c>
      <c r="I327" s="5">
        <v>4.0999999999999996</v>
      </c>
      <c r="J327" s="11">
        <v>6753</v>
      </c>
      <c r="K327">
        <f t="shared" si="10"/>
        <v>27687.3</v>
      </c>
      <c r="L327" s="2">
        <f t="shared" si="11"/>
        <v>472703247</v>
      </c>
      <c r="M327" t="str" cm="1">
        <f t="array" ref="M327">_xlfn.IFS(E327&lt;1000, "$0 - $999", E327&lt;5000, "$1K - $4.9K", E327&lt;10000,"$5K - $9.9K", E327&lt;50000,"$10K-$49.9", E327&lt;100000,"$50K-$99.9K", E327&lt;200000, "$100K - above")</f>
        <v>$50K-$99.9K</v>
      </c>
    </row>
    <row r="328" spans="1:13">
      <c r="A328" s="9" t="s">
        <v>2876</v>
      </c>
      <c r="B328" s="5" t="s">
        <v>2877</v>
      </c>
      <c r="C328" s="5" t="s">
        <v>169</v>
      </c>
      <c r="D328" s="6">
        <v>24499</v>
      </c>
      <c r="E328" s="6">
        <v>50000</v>
      </c>
      <c r="F328" s="7">
        <v>0.51</v>
      </c>
      <c r="G328" t="s">
        <v>2881</v>
      </c>
      <c r="H328" t="s">
        <v>2882</v>
      </c>
      <c r="I328" s="5">
        <v>3.9</v>
      </c>
      <c r="J328" s="11">
        <v>3518</v>
      </c>
      <c r="K328">
        <f t="shared" si="10"/>
        <v>13720.199999999999</v>
      </c>
      <c r="L328" s="2">
        <f t="shared" si="11"/>
        <v>175900000</v>
      </c>
      <c r="M328" t="str" cm="1">
        <f t="array" ref="M328">_xlfn.IFS(E328&lt;1000, "$0 - $999", E328&lt;5000, "$1K - $4.9K", E328&lt;10000,"$5K - $9.9K", E328&lt;50000,"$10K-$49.9", E328&lt;100000,"$50K-$99.9K", E328&lt;200000, "$100K - above")</f>
        <v>$50K-$99.9K</v>
      </c>
    </row>
    <row r="329" spans="1:13">
      <c r="A329" s="9" t="s">
        <v>2886</v>
      </c>
      <c r="B329" s="5" t="s">
        <v>2887</v>
      </c>
      <c r="C329" s="5" t="s">
        <v>169</v>
      </c>
      <c r="D329" s="6">
        <v>10499</v>
      </c>
      <c r="E329" s="6">
        <v>19499</v>
      </c>
      <c r="F329" s="7">
        <v>0.46</v>
      </c>
      <c r="G329" t="s">
        <v>2691</v>
      </c>
      <c r="H329" t="s">
        <v>2692</v>
      </c>
      <c r="I329" s="5">
        <v>4.2</v>
      </c>
      <c r="J329" s="11">
        <v>1510</v>
      </c>
      <c r="K329">
        <f t="shared" si="10"/>
        <v>6342</v>
      </c>
      <c r="L329" s="2">
        <f t="shared" si="11"/>
        <v>29443490</v>
      </c>
      <c r="M329" t="str" cm="1">
        <f t="array" ref="M329">_xlfn.IFS(E329&lt;1000, "$0 - $999", E329&lt;5000, "$1K - $4.9K", E329&lt;10000,"$5K - $9.9K", E329&lt;50000,"$10K-$49.9", E329&lt;100000,"$50K-$99.9K", E329&lt;200000, "$100K - above")</f>
        <v>$10K-$49.9</v>
      </c>
    </row>
    <row r="330" spans="1:13">
      <c r="A330" s="9" t="s">
        <v>2891</v>
      </c>
      <c r="B330" s="5" t="s">
        <v>2892</v>
      </c>
      <c r="C330" s="5" t="s">
        <v>18</v>
      </c>
      <c r="D330" s="5">
        <v>349</v>
      </c>
      <c r="E330" s="5">
        <v>999</v>
      </c>
      <c r="F330" s="7">
        <v>0.65</v>
      </c>
      <c r="G330" t="s">
        <v>2767</v>
      </c>
      <c r="H330" t="s">
        <v>2768</v>
      </c>
      <c r="I330" s="5">
        <v>4.3</v>
      </c>
      <c r="J330" s="10">
        <v>838</v>
      </c>
      <c r="K330">
        <f t="shared" si="10"/>
        <v>3603.3999999999996</v>
      </c>
      <c r="L330" s="2">
        <f t="shared" si="11"/>
        <v>837162</v>
      </c>
      <c r="M330" t="str" cm="1">
        <f t="array" ref="M330">_xlfn.IFS(E330&lt;1000, "$0 - $999", E330&lt;5000, "$1K - $4.9K", E330&lt;10000,"$5K - $9.9K", E330&lt;50000,"$10K-$49.9", E330&lt;100000,"$50K-$99.9K", E330&lt;200000, "$100K - above")</f>
        <v>$0 - $999</v>
      </c>
    </row>
    <row r="331" spans="1:13">
      <c r="A331" s="9" t="s">
        <v>2896</v>
      </c>
      <c r="B331" s="5" t="s">
        <v>2897</v>
      </c>
      <c r="C331" s="5" t="s">
        <v>462</v>
      </c>
      <c r="D331" s="5">
        <v>197</v>
      </c>
      <c r="E331" s="5">
        <v>499</v>
      </c>
      <c r="F331" s="7">
        <v>0.61</v>
      </c>
      <c r="G331" t="s">
        <v>2901</v>
      </c>
      <c r="H331" t="s">
        <v>2902</v>
      </c>
      <c r="I331" s="5">
        <v>3.8</v>
      </c>
      <c r="J331" s="10">
        <v>136</v>
      </c>
      <c r="K331">
        <f t="shared" si="10"/>
        <v>516.79999999999995</v>
      </c>
      <c r="L331" s="2">
        <f t="shared" si="11"/>
        <v>67864</v>
      </c>
      <c r="M331" t="str" cm="1">
        <f t="array" ref="M331">_xlfn.IFS(E331&lt;1000, "$0 - $999", E331&lt;5000, "$1K - $4.9K", E331&lt;10000,"$5K - $9.9K", E331&lt;50000,"$10K-$49.9", E331&lt;100000,"$50K-$99.9K", E331&lt;200000, "$100K - above")</f>
        <v>$0 - $999</v>
      </c>
    </row>
    <row r="332" spans="1:13">
      <c r="A332" s="9" t="s">
        <v>2906</v>
      </c>
      <c r="B332" s="5" t="s">
        <v>2907</v>
      </c>
      <c r="C332" s="5" t="s">
        <v>1985</v>
      </c>
      <c r="D332" s="6">
        <v>1299</v>
      </c>
      <c r="E332" s="6">
        <v>2499</v>
      </c>
      <c r="F332" s="7">
        <v>0.48</v>
      </c>
      <c r="G332" t="s">
        <v>2911</v>
      </c>
      <c r="H332" t="s">
        <v>2912</v>
      </c>
      <c r="I332" s="5">
        <v>4.3</v>
      </c>
      <c r="J332" s="10">
        <v>301</v>
      </c>
      <c r="K332">
        <f t="shared" si="10"/>
        <v>1294.3</v>
      </c>
      <c r="L332" s="2">
        <f t="shared" si="11"/>
        <v>752199</v>
      </c>
      <c r="M332" t="str" cm="1">
        <f t="array" ref="M332">_xlfn.IFS(E332&lt;1000, "$0 - $999", E332&lt;5000, "$1K - $4.9K", E332&lt;10000,"$5K - $9.9K", E332&lt;50000,"$10K-$49.9", E332&lt;100000,"$50K-$99.9K", E332&lt;200000, "$100K - above")</f>
        <v>$1K - $4.9K</v>
      </c>
    </row>
    <row r="333" spans="1:13">
      <c r="A333" s="9" t="s">
        <v>2916</v>
      </c>
      <c r="B333" s="5" t="s">
        <v>2917</v>
      </c>
      <c r="C333" s="5" t="s">
        <v>18</v>
      </c>
      <c r="D333" s="6">
        <v>1519</v>
      </c>
      <c r="E333" s="6">
        <v>1899</v>
      </c>
      <c r="F333" s="7">
        <v>0.2</v>
      </c>
      <c r="G333" t="s">
        <v>2921</v>
      </c>
      <c r="H333" t="s">
        <v>2922</v>
      </c>
      <c r="I333" s="5">
        <v>4.4000000000000004</v>
      </c>
      <c r="J333" s="11">
        <v>19763</v>
      </c>
      <c r="K333">
        <f t="shared" si="10"/>
        <v>86957.200000000012</v>
      </c>
      <c r="L333" s="2">
        <f t="shared" si="11"/>
        <v>37529937</v>
      </c>
      <c r="M333" t="str" cm="1">
        <f t="array" ref="M333">_xlfn.IFS(E333&lt;1000, "$0 - $999", E333&lt;5000, "$1K - $4.9K", E333&lt;10000,"$5K - $9.9K", E333&lt;50000,"$10K-$49.9", E333&lt;100000,"$50K-$99.9K", E333&lt;200000, "$100K - above")</f>
        <v>$1K - $4.9K</v>
      </c>
    </row>
    <row r="334" spans="1:13">
      <c r="A334" s="9" t="s">
        <v>2926</v>
      </c>
      <c r="B334" s="5" t="s">
        <v>2927</v>
      </c>
      <c r="C334" s="5" t="s">
        <v>169</v>
      </c>
      <c r="D334" s="6">
        <v>46999</v>
      </c>
      <c r="E334" s="6">
        <v>69999</v>
      </c>
      <c r="F334" s="7">
        <v>0.33</v>
      </c>
      <c r="G334" t="s">
        <v>2931</v>
      </c>
      <c r="H334" t="s">
        <v>2932</v>
      </c>
      <c r="I334" s="5">
        <v>4.3</v>
      </c>
      <c r="J334" s="11">
        <v>21252</v>
      </c>
      <c r="K334">
        <f t="shared" si="10"/>
        <v>91383.599999999991</v>
      </c>
      <c r="L334" s="2">
        <f t="shared" si="11"/>
        <v>1487618748</v>
      </c>
      <c r="M334" t="str" cm="1">
        <f t="array" ref="M334">_xlfn.IFS(E334&lt;1000, "$0 - $999", E334&lt;5000, "$1K - $4.9K", E334&lt;10000,"$5K - $9.9K", E334&lt;50000,"$10K-$49.9", E334&lt;100000,"$50K-$99.9K", E334&lt;200000, "$100K - above")</f>
        <v>$50K-$99.9K</v>
      </c>
    </row>
    <row r="335" spans="1:13">
      <c r="A335" s="9" t="s">
        <v>2936</v>
      </c>
      <c r="B335" s="5" t="s">
        <v>2937</v>
      </c>
      <c r="C335" s="5" t="s">
        <v>18</v>
      </c>
      <c r="D335" s="5">
        <v>299</v>
      </c>
      <c r="E335" s="5">
        <v>799</v>
      </c>
      <c r="F335" s="7">
        <v>0.63</v>
      </c>
      <c r="G335" t="s">
        <v>2941</v>
      </c>
      <c r="H335" t="s">
        <v>2942</v>
      </c>
      <c r="I335" s="5">
        <v>4.3</v>
      </c>
      <c r="J335" s="11">
        <v>1902</v>
      </c>
      <c r="K335">
        <f t="shared" si="10"/>
        <v>8178.5999999999995</v>
      </c>
      <c r="L335" s="2">
        <f t="shared" si="11"/>
        <v>1519698</v>
      </c>
      <c r="M335" t="str" cm="1">
        <f t="array" ref="M335">_xlfn.IFS(E335&lt;1000, "$0 - $999", E335&lt;5000, "$1K - $4.9K", E335&lt;10000,"$5K - $9.9K", E335&lt;50000,"$10K-$49.9", E335&lt;100000,"$50K-$99.9K", E335&lt;200000, "$100K - above")</f>
        <v>$0 - $999</v>
      </c>
    </row>
    <row r="336" spans="1:13">
      <c r="A336" s="9" t="s">
        <v>2946</v>
      </c>
      <c r="B336" s="5" t="s">
        <v>2947</v>
      </c>
      <c r="C336" s="5" t="s">
        <v>2948</v>
      </c>
      <c r="D336" s="6">
        <v>1799</v>
      </c>
      <c r="E336" s="6">
        <v>19999</v>
      </c>
      <c r="F336" s="7">
        <v>0.91</v>
      </c>
      <c r="G336" t="s">
        <v>2952</v>
      </c>
      <c r="H336" t="s">
        <v>2953</v>
      </c>
      <c r="I336" s="5">
        <v>4.2</v>
      </c>
      <c r="J336" s="11">
        <v>13937</v>
      </c>
      <c r="K336">
        <f t="shared" si="10"/>
        <v>58535.4</v>
      </c>
      <c r="L336" s="2">
        <f t="shared" si="11"/>
        <v>278726063</v>
      </c>
      <c r="M336" t="str" cm="1">
        <f t="array" ref="M336">_xlfn.IFS(E336&lt;1000, "$0 - $999", E336&lt;5000, "$1K - $4.9K", E336&lt;10000,"$5K - $9.9K", E336&lt;50000,"$10K-$49.9", E336&lt;100000,"$50K-$99.9K", E336&lt;200000, "$100K - above")</f>
        <v>$10K-$49.9</v>
      </c>
    </row>
    <row r="337" spans="1:13">
      <c r="A337" s="9" t="s">
        <v>2957</v>
      </c>
      <c r="B337" s="5" t="s">
        <v>2958</v>
      </c>
      <c r="C337" s="5" t="s">
        <v>2948</v>
      </c>
      <c r="D337" s="6">
        <v>1998</v>
      </c>
      <c r="E337" s="6">
        <v>9999</v>
      </c>
      <c r="F337" s="7">
        <v>0.8</v>
      </c>
      <c r="G337" t="s">
        <v>2962</v>
      </c>
      <c r="H337" t="s">
        <v>2963</v>
      </c>
      <c r="I337" s="5">
        <v>4.3</v>
      </c>
      <c r="J337" s="11">
        <v>27696</v>
      </c>
      <c r="K337">
        <f t="shared" si="10"/>
        <v>119092.79999999999</v>
      </c>
      <c r="L337" s="2">
        <f t="shared" si="11"/>
        <v>276932304</v>
      </c>
      <c r="M337" t="str" cm="1">
        <f t="array" ref="M337">_xlfn.IFS(E337&lt;1000, "$0 - $999", E337&lt;5000, "$1K - $4.9K", E337&lt;10000,"$5K - $9.9K", E337&lt;50000,"$10K-$49.9", E337&lt;100000,"$50K-$99.9K", E337&lt;200000, "$100K - above")</f>
        <v>$5K - $9.9K</v>
      </c>
    </row>
    <row r="338" spans="1:13">
      <c r="A338" s="9" t="s">
        <v>2967</v>
      </c>
      <c r="B338" s="5" t="s">
        <v>2968</v>
      </c>
      <c r="C338" s="5" t="s">
        <v>2948</v>
      </c>
      <c r="D338" s="6">
        <v>1999</v>
      </c>
      <c r="E338" s="6">
        <v>7990</v>
      </c>
      <c r="F338" s="7">
        <v>0.75</v>
      </c>
      <c r="G338" t="s">
        <v>2972</v>
      </c>
      <c r="H338" t="s">
        <v>2973</v>
      </c>
      <c r="I338" s="5">
        <v>3.8</v>
      </c>
      <c r="J338" s="11">
        <v>17831</v>
      </c>
      <c r="K338">
        <f t="shared" si="10"/>
        <v>67757.8</v>
      </c>
      <c r="L338" s="2">
        <f t="shared" si="11"/>
        <v>142469690</v>
      </c>
      <c r="M338" t="str" cm="1">
        <f t="array" ref="M338">_xlfn.IFS(E338&lt;1000, "$0 - $999", E338&lt;5000, "$1K - $4.9K", E338&lt;10000,"$5K - $9.9K", E338&lt;50000,"$10K-$49.9", E338&lt;100000,"$50K-$99.9K", E338&lt;200000, "$100K - above")</f>
        <v>$5K - $9.9K</v>
      </c>
    </row>
    <row r="339" spans="1:13">
      <c r="A339" s="9" t="s">
        <v>2977</v>
      </c>
      <c r="B339" s="5" t="s">
        <v>2978</v>
      </c>
      <c r="C339" s="5" t="s">
        <v>2979</v>
      </c>
      <c r="D339" s="6">
        <v>2049</v>
      </c>
      <c r="E339" s="6">
        <v>2199</v>
      </c>
      <c r="F339" s="7">
        <v>7.0000000000000007E-2</v>
      </c>
      <c r="G339" t="s">
        <v>2983</v>
      </c>
      <c r="H339" t="s">
        <v>2984</v>
      </c>
      <c r="I339" s="5">
        <v>4.3</v>
      </c>
      <c r="J339" s="11">
        <v>178912</v>
      </c>
      <c r="K339">
        <f t="shared" si="10"/>
        <v>769321.6</v>
      </c>
      <c r="L339" s="2">
        <f t="shared" si="11"/>
        <v>393427488</v>
      </c>
      <c r="M339" t="str" cm="1">
        <f t="array" ref="M339">_xlfn.IFS(E339&lt;1000, "$0 - $999", E339&lt;5000, "$1K - $4.9K", E339&lt;10000,"$5K - $9.9K", E339&lt;50000,"$10K-$49.9", E339&lt;100000,"$50K-$99.9K", E339&lt;200000, "$100K - above")</f>
        <v>$1K - $4.9K</v>
      </c>
    </row>
    <row r="340" spans="1:13">
      <c r="A340" s="9" t="s">
        <v>2988</v>
      </c>
      <c r="B340" s="5" t="s">
        <v>2989</v>
      </c>
      <c r="C340" s="5" t="s">
        <v>2990</v>
      </c>
      <c r="D340" s="6">
        <v>6499</v>
      </c>
      <c r="E340" s="6">
        <v>8999</v>
      </c>
      <c r="F340" s="7">
        <v>0.28000000000000003</v>
      </c>
      <c r="G340" t="s">
        <v>2994</v>
      </c>
      <c r="H340" t="s">
        <v>2995</v>
      </c>
      <c r="I340" s="5">
        <v>4</v>
      </c>
      <c r="J340" s="11">
        <v>7807</v>
      </c>
      <c r="K340">
        <f t="shared" si="10"/>
        <v>31228</v>
      </c>
      <c r="L340" s="2">
        <f t="shared" si="11"/>
        <v>70255193</v>
      </c>
      <c r="M340" t="str" cm="1">
        <f t="array" ref="M340">_xlfn.IFS(E340&lt;1000, "$0 - $999", E340&lt;5000, "$1K - $4.9K", E340&lt;10000,"$5K - $9.9K", E340&lt;50000,"$10K-$49.9", E340&lt;100000,"$50K-$99.9K", E340&lt;200000, "$100K - above")</f>
        <v>$5K - $9.9K</v>
      </c>
    </row>
    <row r="341" spans="1:13">
      <c r="A341" s="9" t="s">
        <v>2999</v>
      </c>
      <c r="B341" s="5" t="s">
        <v>3000</v>
      </c>
      <c r="C341" s="5" t="s">
        <v>2990</v>
      </c>
      <c r="D341" s="6">
        <v>28999</v>
      </c>
      <c r="E341" s="6">
        <v>28999</v>
      </c>
      <c r="F341" s="7">
        <v>0</v>
      </c>
      <c r="G341" t="s">
        <v>3004</v>
      </c>
      <c r="H341" t="s">
        <v>3005</v>
      </c>
      <c r="I341" s="5">
        <v>4.3</v>
      </c>
      <c r="J341" s="11">
        <v>17415</v>
      </c>
      <c r="K341">
        <f t="shared" si="10"/>
        <v>74884.5</v>
      </c>
      <c r="L341" s="2">
        <f t="shared" si="11"/>
        <v>505017585</v>
      </c>
      <c r="M341" t="str" cm="1">
        <f t="array" ref="M341">_xlfn.IFS(E341&lt;1000, "$0 - $999", E341&lt;5000, "$1K - $4.9K", E341&lt;10000,"$5K - $9.9K", E341&lt;50000,"$10K-$49.9", E341&lt;100000,"$50K-$99.9K", E341&lt;200000, "$100K - above")</f>
        <v>$10K-$49.9</v>
      </c>
    </row>
    <row r="342" spans="1:13">
      <c r="A342" s="9" t="s">
        <v>3009</v>
      </c>
      <c r="B342" s="5" t="s">
        <v>3010</v>
      </c>
      <c r="C342" s="5" t="s">
        <v>2990</v>
      </c>
      <c r="D342" s="6">
        <v>28999</v>
      </c>
      <c r="E342" s="6">
        <v>28999</v>
      </c>
      <c r="F342" s="7">
        <v>0</v>
      </c>
      <c r="G342" t="s">
        <v>3004</v>
      </c>
      <c r="H342" t="s">
        <v>3005</v>
      </c>
      <c r="I342" s="5">
        <v>4.3</v>
      </c>
      <c r="J342" s="11">
        <v>17415</v>
      </c>
      <c r="K342">
        <f t="shared" si="10"/>
        <v>74884.5</v>
      </c>
      <c r="L342" s="2">
        <f t="shared" si="11"/>
        <v>505017585</v>
      </c>
      <c r="M342" t="str" cm="1">
        <f t="array" ref="M342">_xlfn.IFS(E342&lt;1000, "$0 - $999", E342&lt;5000, "$1K - $4.9K", E342&lt;10000,"$5K - $9.9K", E342&lt;50000,"$10K-$49.9", E342&lt;100000,"$50K-$99.9K", E342&lt;200000, "$100K - above")</f>
        <v>$10K-$49.9</v>
      </c>
    </row>
    <row r="343" spans="1:13">
      <c r="A343" s="9" t="s">
        <v>3014</v>
      </c>
      <c r="B343" s="5" t="s">
        <v>3015</v>
      </c>
      <c r="C343" s="5" t="s">
        <v>2990</v>
      </c>
      <c r="D343" s="6">
        <v>6499</v>
      </c>
      <c r="E343" s="6">
        <v>8999</v>
      </c>
      <c r="F343" s="7">
        <v>0.28000000000000003</v>
      </c>
      <c r="G343" t="s">
        <v>2994</v>
      </c>
      <c r="H343" t="s">
        <v>2995</v>
      </c>
      <c r="I343" s="5">
        <v>4</v>
      </c>
      <c r="J343" s="11">
        <v>7807</v>
      </c>
      <c r="K343">
        <f t="shared" si="10"/>
        <v>31228</v>
      </c>
      <c r="L343" s="2">
        <f t="shared" si="11"/>
        <v>70255193</v>
      </c>
      <c r="M343" t="str" cm="1">
        <f t="array" ref="M343">_xlfn.IFS(E343&lt;1000, "$0 - $999", E343&lt;5000, "$1K - $4.9K", E343&lt;10000,"$5K - $9.9K", E343&lt;50000,"$10K-$49.9", E343&lt;100000,"$50K-$99.9K", E343&lt;200000, "$100K - above")</f>
        <v>$5K - $9.9K</v>
      </c>
    </row>
    <row r="344" spans="1:13">
      <c r="A344" s="9" t="s">
        <v>3018</v>
      </c>
      <c r="B344" s="5" t="s">
        <v>3019</v>
      </c>
      <c r="C344" s="5" t="s">
        <v>2990</v>
      </c>
      <c r="D344" s="6">
        <v>6499</v>
      </c>
      <c r="E344" s="6">
        <v>8999</v>
      </c>
      <c r="F344" s="7">
        <v>0.28000000000000003</v>
      </c>
      <c r="G344" t="s">
        <v>2994</v>
      </c>
      <c r="H344" t="s">
        <v>2995</v>
      </c>
      <c r="I344" s="5">
        <v>4</v>
      </c>
      <c r="J344" s="11">
        <v>7807</v>
      </c>
      <c r="K344">
        <f t="shared" si="10"/>
        <v>31228</v>
      </c>
      <c r="L344" s="2">
        <f t="shared" si="11"/>
        <v>70255193</v>
      </c>
      <c r="M344" t="str" cm="1">
        <f t="array" ref="M344">_xlfn.IFS(E344&lt;1000, "$0 - $999", E344&lt;5000, "$1K - $4.9K", E344&lt;10000,"$5K - $9.9K", E344&lt;50000,"$10K-$49.9", E344&lt;100000,"$50K-$99.9K", E344&lt;200000, "$100K - above")</f>
        <v>$5K - $9.9K</v>
      </c>
    </row>
    <row r="345" spans="1:13">
      <c r="A345" s="9" t="s">
        <v>3022</v>
      </c>
      <c r="B345" s="5" t="s">
        <v>3023</v>
      </c>
      <c r="C345" s="5" t="s">
        <v>3024</v>
      </c>
      <c r="D345" s="5">
        <v>569</v>
      </c>
      <c r="E345" s="6">
        <v>1000</v>
      </c>
      <c r="F345" s="7">
        <v>0.43</v>
      </c>
      <c r="G345" t="s">
        <v>3028</v>
      </c>
      <c r="H345" t="s">
        <v>3029</v>
      </c>
      <c r="I345" s="5">
        <v>4.4000000000000004</v>
      </c>
      <c r="J345" s="11">
        <v>67259</v>
      </c>
      <c r="K345">
        <f t="shared" si="10"/>
        <v>295939.60000000003</v>
      </c>
      <c r="L345" s="2">
        <f t="shared" si="11"/>
        <v>67259000</v>
      </c>
      <c r="M345" t="str" cm="1">
        <f t="array" ref="M345">_xlfn.IFS(E345&lt;1000, "$0 - $999", E345&lt;5000, "$1K - $4.9K", E345&lt;10000,"$5K - $9.9K", E345&lt;50000,"$10K-$49.9", E345&lt;100000,"$50K-$99.9K", E345&lt;200000, "$100K - above")</f>
        <v>$1K - $4.9K</v>
      </c>
    </row>
    <row r="346" spans="1:13">
      <c r="A346" s="9" t="s">
        <v>3033</v>
      </c>
      <c r="B346" s="5" t="s">
        <v>3034</v>
      </c>
      <c r="C346" s="5" t="s">
        <v>2948</v>
      </c>
      <c r="D346" s="6">
        <v>1898</v>
      </c>
      <c r="E346" s="6">
        <v>4999</v>
      </c>
      <c r="F346" s="7">
        <v>0.62</v>
      </c>
      <c r="G346" t="s">
        <v>3038</v>
      </c>
      <c r="H346" t="s">
        <v>3039</v>
      </c>
      <c r="I346" s="5">
        <v>4.0999999999999996</v>
      </c>
      <c r="J346" s="11">
        <v>10689</v>
      </c>
      <c r="K346">
        <f t="shared" si="10"/>
        <v>43824.899999999994</v>
      </c>
      <c r="L346" s="2">
        <f t="shared" si="11"/>
        <v>53434311</v>
      </c>
      <c r="M346" t="str" cm="1">
        <f t="array" ref="M346">_xlfn.IFS(E346&lt;1000, "$0 - $999", E346&lt;5000, "$1K - $4.9K", E346&lt;10000,"$5K - $9.9K", E346&lt;50000,"$10K-$49.9", E346&lt;100000,"$50K-$99.9K", E346&lt;200000, "$100K - above")</f>
        <v>$1K - $4.9K</v>
      </c>
    </row>
    <row r="347" spans="1:13">
      <c r="A347" s="9" t="s">
        <v>3043</v>
      </c>
      <c r="B347" s="5" t="s">
        <v>3044</v>
      </c>
      <c r="C347" s="5" t="s">
        <v>3045</v>
      </c>
      <c r="D347" s="6">
        <v>1299</v>
      </c>
      <c r="E347" s="6">
        <v>1599</v>
      </c>
      <c r="F347" s="7">
        <v>0.19</v>
      </c>
      <c r="G347" t="s">
        <v>3049</v>
      </c>
      <c r="H347" t="s">
        <v>3050</v>
      </c>
      <c r="I347" s="5">
        <v>4</v>
      </c>
      <c r="J347" s="11">
        <v>128311</v>
      </c>
      <c r="K347">
        <f t="shared" si="10"/>
        <v>513244</v>
      </c>
      <c r="L347" s="2">
        <f t="shared" si="11"/>
        <v>205169289</v>
      </c>
      <c r="M347" t="str" cm="1">
        <f t="array" ref="M347">_xlfn.IFS(E347&lt;1000, "$0 - $999", E347&lt;5000, "$1K - $4.9K", E347&lt;10000,"$5K - $9.9K", E347&lt;50000,"$10K-$49.9", E347&lt;100000,"$50K-$99.9K", E347&lt;200000, "$100K - above")</f>
        <v>$1K - $4.9K</v>
      </c>
    </row>
    <row r="348" spans="1:13">
      <c r="A348" s="9" t="s">
        <v>3054</v>
      </c>
      <c r="B348" s="5" t="s">
        <v>3055</v>
      </c>
      <c r="C348" s="5" t="s">
        <v>2948</v>
      </c>
      <c r="D348" s="6">
        <v>1499</v>
      </c>
      <c r="E348" s="6">
        <v>6990</v>
      </c>
      <c r="F348" s="7">
        <v>0.79</v>
      </c>
      <c r="G348" t="s">
        <v>3059</v>
      </c>
      <c r="H348" t="s">
        <v>3060</v>
      </c>
      <c r="I348" s="5">
        <v>3.9</v>
      </c>
      <c r="J348" s="11">
        <v>21796</v>
      </c>
      <c r="K348">
        <f t="shared" si="10"/>
        <v>85004.4</v>
      </c>
      <c r="L348" s="2">
        <f t="shared" si="11"/>
        <v>152354040</v>
      </c>
      <c r="M348" t="str" cm="1">
        <f t="array" ref="M348">_xlfn.IFS(E348&lt;1000, "$0 - $999", E348&lt;5000, "$1K - $4.9K", E348&lt;10000,"$5K - $9.9K", E348&lt;50000,"$10K-$49.9", E348&lt;100000,"$50K-$99.9K", E348&lt;200000, "$100K - above")</f>
        <v>$5K - $9.9K</v>
      </c>
    </row>
    <row r="349" spans="1:13">
      <c r="A349" s="9" t="s">
        <v>3064</v>
      </c>
      <c r="B349" s="5" t="s">
        <v>3065</v>
      </c>
      <c r="C349" s="5" t="s">
        <v>3066</v>
      </c>
      <c r="D349" s="5">
        <v>599</v>
      </c>
      <c r="E349" s="5">
        <v>999</v>
      </c>
      <c r="F349" s="7">
        <v>0.4</v>
      </c>
      <c r="G349" t="s">
        <v>3070</v>
      </c>
      <c r="H349" t="s">
        <v>3071</v>
      </c>
      <c r="I349" s="5">
        <v>4.0999999999999996</v>
      </c>
      <c r="J349" s="11">
        <v>192590</v>
      </c>
      <c r="K349">
        <f t="shared" si="10"/>
        <v>789618.99999999988</v>
      </c>
      <c r="L349" s="2">
        <f t="shared" si="11"/>
        <v>192397410</v>
      </c>
      <c r="M349" t="str" cm="1">
        <f t="array" ref="M349">_xlfn.IFS(E349&lt;1000, "$0 - $999", E349&lt;5000, "$1K - $4.9K", E349&lt;10000,"$5K - $9.9K", E349&lt;50000,"$10K-$49.9", E349&lt;100000,"$50K-$99.9K", E349&lt;200000, "$100K - above")</f>
        <v>$0 - $999</v>
      </c>
    </row>
    <row r="350" spans="1:13">
      <c r="A350" s="9" t="s">
        <v>3075</v>
      </c>
      <c r="B350" s="5" t="s">
        <v>3076</v>
      </c>
      <c r="C350" s="5" t="s">
        <v>2990</v>
      </c>
      <c r="D350" s="6">
        <v>9499</v>
      </c>
      <c r="E350" s="6">
        <v>11999</v>
      </c>
      <c r="F350" s="7">
        <v>0.21</v>
      </c>
      <c r="G350" t="s">
        <v>3080</v>
      </c>
      <c r="H350" t="s">
        <v>3081</v>
      </c>
      <c r="I350" s="5">
        <v>4.2</v>
      </c>
      <c r="J350" s="10">
        <v>284</v>
      </c>
      <c r="K350">
        <f t="shared" si="10"/>
        <v>1192.8</v>
      </c>
      <c r="L350" s="2">
        <f t="shared" si="11"/>
        <v>3407716</v>
      </c>
      <c r="M350" t="str" cm="1">
        <f t="array" ref="M350">_xlfn.IFS(E350&lt;1000, "$0 - $999", E350&lt;5000, "$1K - $4.9K", E350&lt;10000,"$5K - $9.9K", E350&lt;50000,"$10K-$49.9", E350&lt;100000,"$50K-$99.9K", E350&lt;200000, "$100K - above")</f>
        <v>$10K-$49.9</v>
      </c>
    </row>
    <row r="351" spans="1:13">
      <c r="A351" s="9" t="s">
        <v>3085</v>
      </c>
      <c r="B351" s="5" t="s">
        <v>3086</v>
      </c>
      <c r="C351" s="5" t="s">
        <v>3066</v>
      </c>
      <c r="D351" s="5">
        <v>599</v>
      </c>
      <c r="E351" s="6">
        <v>2499</v>
      </c>
      <c r="F351" s="7">
        <v>0.76</v>
      </c>
      <c r="G351" t="s">
        <v>3090</v>
      </c>
      <c r="H351" t="s">
        <v>3091</v>
      </c>
      <c r="I351" s="5">
        <v>3.9</v>
      </c>
      <c r="J351" s="11">
        <v>58162</v>
      </c>
      <c r="K351">
        <f t="shared" si="10"/>
        <v>226831.8</v>
      </c>
      <c r="L351" s="2">
        <f t="shared" si="11"/>
        <v>145346838</v>
      </c>
      <c r="M351" t="str" cm="1">
        <f t="array" ref="M351">_xlfn.IFS(E351&lt;1000, "$0 - $999", E351&lt;5000, "$1K - $4.9K", E351&lt;10000,"$5K - $9.9K", E351&lt;50000,"$10K-$49.9", E351&lt;100000,"$50K-$99.9K", E351&lt;200000, "$100K - above")</f>
        <v>$1K - $4.9K</v>
      </c>
    </row>
    <row r="352" spans="1:13">
      <c r="A352" s="9" t="s">
        <v>3095</v>
      </c>
      <c r="B352" s="5" t="s">
        <v>3096</v>
      </c>
      <c r="C352" s="5" t="s">
        <v>2990</v>
      </c>
      <c r="D352" s="6">
        <v>8999</v>
      </c>
      <c r="E352" s="6">
        <v>11999</v>
      </c>
      <c r="F352" s="7">
        <v>0.25</v>
      </c>
      <c r="G352" t="s">
        <v>3100</v>
      </c>
      <c r="H352" t="s">
        <v>3101</v>
      </c>
      <c r="I352" s="5">
        <v>4</v>
      </c>
      <c r="J352" s="11">
        <v>12796</v>
      </c>
      <c r="K352">
        <f t="shared" si="10"/>
        <v>51184</v>
      </c>
      <c r="L352" s="2">
        <f t="shared" si="11"/>
        <v>153539204</v>
      </c>
      <c r="M352" t="str" cm="1">
        <f t="array" ref="M352">_xlfn.IFS(E352&lt;1000, "$0 - $999", E352&lt;5000, "$1K - $4.9K", E352&lt;10000,"$5K - $9.9K", E352&lt;50000,"$10K-$49.9", E352&lt;100000,"$50K-$99.9K", E352&lt;200000, "$100K - above")</f>
        <v>$10K-$49.9</v>
      </c>
    </row>
    <row r="353" spans="1:13">
      <c r="A353" s="9" t="s">
        <v>3105</v>
      </c>
      <c r="B353" s="5" t="s">
        <v>3106</v>
      </c>
      <c r="C353" s="5" t="s">
        <v>3107</v>
      </c>
      <c r="D353" s="5">
        <v>349</v>
      </c>
      <c r="E353" s="6">
        <v>1299</v>
      </c>
      <c r="F353" s="7">
        <v>0.73</v>
      </c>
      <c r="G353" t="s">
        <v>3111</v>
      </c>
      <c r="H353" t="s">
        <v>3112</v>
      </c>
      <c r="I353" s="5">
        <v>4</v>
      </c>
      <c r="J353" s="11">
        <v>14282</v>
      </c>
      <c r="K353">
        <f t="shared" si="10"/>
        <v>57128</v>
      </c>
      <c r="L353" s="2">
        <f t="shared" si="11"/>
        <v>18552318</v>
      </c>
      <c r="M353" t="str" cm="1">
        <f t="array" ref="M353">_xlfn.IFS(E353&lt;1000, "$0 - $999", E353&lt;5000, "$1K - $4.9K", E353&lt;10000,"$5K - $9.9K", E353&lt;50000,"$10K-$49.9", E353&lt;100000,"$50K-$99.9K", E353&lt;200000, "$100K - above")</f>
        <v>$1K - $4.9K</v>
      </c>
    </row>
    <row r="354" spans="1:13">
      <c r="A354" s="9" t="s">
        <v>3116</v>
      </c>
      <c r="B354" s="5" t="s">
        <v>3117</v>
      </c>
      <c r="C354" s="5" t="s">
        <v>3066</v>
      </c>
      <c r="D354" s="5">
        <v>349</v>
      </c>
      <c r="E354" s="5">
        <v>999</v>
      </c>
      <c r="F354" s="7">
        <v>0.65</v>
      </c>
      <c r="G354" t="s">
        <v>3121</v>
      </c>
      <c r="H354" t="s">
        <v>3122</v>
      </c>
      <c r="I354" s="5">
        <v>4.0999999999999996</v>
      </c>
      <c r="J354" s="11">
        <v>363713</v>
      </c>
      <c r="K354">
        <f t="shared" si="10"/>
        <v>1491223.2999999998</v>
      </c>
      <c r="L354" s="2">
        <f t="shared" si="11"/>
        <v>363349287</v>
      </c>
      <c r="M354" t="str" cm="1">
        <f t="array" ref="M354">_xlfn.IFS(E354&lt;1000, "$0 - $999", E354&lt;5000, "$1K - $4.9K", E354&lt;10000,"$5K - $9.9K", E354&lt;50000,"$10K-$49.9", E354&lt;100000,"$50K-$99.9K", E354&lt;200000, "$100K - above")</f>
        <v>$0 - $999</v>
      </c>
    </row>
    <row r="355" spans="1:13">
      <c r="A355" s="9" t="s">
        <v>3126</v>
      </c>
      <c r="B355" s="5" t="s">
        <v>3127</v>
      </c>
      <c r="C355" s="5" t="s">
        <v>3024</v>
      </c>
      <c r="D355" s="5">
        <v>959</v>
      </c>
      <c r="E355" s="6">
        <v>1800</v>
      </c>
      <c r="F355" s="7">
        <v>0.47</v>
      </c>
      <c r="G355" t="s">
        <v>3028</v>
      </c>
      <c r="H355" t="s">
        <v>3029</v>
      </c>
      <c r="I355" s="5">
        <v>4.4000000000000004</v>
      </c>
      <c r="J355" s="11">
        <v>67259</v>
      </c>
      <c r="K355">
        <f t="shared" si="10"/>
        <v>295939.60000000003</v>
      </c>
      <c r="L355" s="2">
        <f t="shared" si="11"/>
        <v>121066200</v>
      </c>
      <c r="M355" t="str" cm="1">
        <f t="array" ref="M355">_xlfn.IFS(E355&lt;1000, "$0 - $999", E355&lt;5000, "$1K - $4.9K", E355&lt;10000,"$5K - $9.9K", E355&lt;50000,"$10K-$49.9", E355&lt;100000,"$50K-$99.9K", E355&lt;200000, "$100K - above")</f>
        <v>$1K - $4.9K</v>
      </c>
    </row>
    <row r="356" spans="1:13">
      <c r="A356" s="9" t="s">
        <v>3130</v>
      </c>
      <c r="B356" s="5" t="s">
        <v>3131</v>
      </c>
      <c r="C356" s="5" t="s">
        <v>2990</v>
      </c>
      <c r="D356" s="6">
        <v>9499</v>
      </c>
      <c r="E356" s="6">
        <v>11999</v>
      </c>
      <c r="F356" s="7">
        <v>0.21</v>
      </c>
      <c r="G356" t="s">
        <v>3080</v>
      </c>
      <c r="H356" t="s">
        <v>3081</v>
      </c>
      <c r="I356" s="5">
        <v>4.2</v>
      </c>
      <c r="J356" s="10">
        <v>284</v>
      </c>
      <c r="K356">
        <f t="shared" si="10"/>
        <v>1192.8</v>
      </c>
      <c r="L356" s="2">
        <f t="shared" si="11"/>
        <v>3407716</v>
      </c>
      <c r="M356" t="str" cm="1">
        <f t="array" ref="M356">_xlfn.IFS(E356&lt;1000, "$0 - $999", E356&lt;5000, "$1K - $4.9K", E356&lt;10000,"$5K - $9.9K", E356&lt;50000,"$10K-$49.9", E356&lt;100000,"$50K-$99.9K", E356&lt;200000, "$100K - above")</f>
        <v>$10K-$49.9</v>
      </c>
    </row>
    <row r="357" spans="1:13">
      <c r="A357" s="9" t="s">
        <v>3134</v>
      </c>
      <c r="B357" s="5" t="s">
        <v>3135</v>
      </c>
      <c r="C357" s="5" t="s">
        <v>2979</v>
      </c>
      <c r="D357" s="6">
        <v>1499</v>
      </c>
      <c r="E357" s="6">
        <v>2499</v>
      </c>
      <c r="F357" s="7">
        <v>0.4</v>
      </c>
      <c r="G357" t="s">
        <v>3139</v>
      </c>
      <c r="H357" t="s">
        <v>3140</v>
      </c>
      <c r="I357" s="5">
        <v>4.3</v>
      </c>
      <c r="J357" s="11">
        <v>15970</v>
      </c>
      <c r="K357">
        <f t="shared" si="10"/>
        <v>68671</v>
      </c>
      <c r="L357" s="2">
        <f t="shared" si="11"/>
        <v>39909030</v>
      </c>
      <c r="M357" t="str" cm="1">
        <f t="array" ref="M357">_xlfn.IFS(E357&lt;1000, "$0 - $999", E357&lt;5000, "$1K - $4.9K", E357&lt;10000,"$5K - $9.9K", E357&lt;50000,"$10K-$49.9", E357&lt;100000,"$50K-$99.9K", E357&lt;200000, "$100K - above")</f>
        <v>$1K - $4.9K</v>
      </c>
    </row>
    <row r="358" spans="1:13">
      <c r="A358" s="9" t="s">
        <v>3144</v>
      </c>
      <c r="B358" s="5" t="s">
        <v>3145</v>
      </c>
      <c r="C358" s="5" t="s">
        <v>2979</v>
      </c>
      <c r="D358" s="6">
        <v>1149</v>
      </c>
      <c r="E358" s="6">
        <v>2199</v>
      </c>
      <c r="F358" s="7">
        <v>0.48</v>
      </c>
      <c r="G358" t="s">
        <v>2983</v>
      </c>
      <c r="H358" t="s">
        <v>2984</v>
      </c>
      <c r="I358" s="5">
        <v>4.3</v>
      </c>
      <c r="J358" s="11">
        <v>178912</v>
      </c>
      <c r="K358">
        <f t="shared" si="10"/>
        <v>769321.6</v>
      </c>
      <c r="L358" s="2">
        <f t="shared" si="11"/>
        <v>393427488</v>
      </c>
      <c r="M358" t="str" cm="1">
        <f t="array" ref="M358">_xlfn.IFS(E358&lt;1000, "$0 - $999", E358&lt;5000, "$1K - $4.9K", E358&lt;10000,"$5K - $9.9K", E358&lt;50000,"$10K-$49.9", E358&lt;100000,"$50K-$99.9K", E358&lt;200000, "$100K - above")</f>
        <v>$1K - $4.9K</v>
      </c>
    </row>
    <row r="359" spans="1:13">
      <c r="A359" s="9" t="s">
        <v>3149</v>
      </c>
      <c r="B359" s="5" t="s">
        <v>3150</v>
      </c>
      <c r="C359" s="5" t="s">
        <v>3151</v>
      </c>
      <c r="D359" s="5">
        <v>349</v>
      </c>
      <c r="E359" s="5">
        <v>999</v>
      </c>
      <c r="F359" s="7">
        <v>0.65</v>
      </c>
      <c r="G359" t="s">
        <v>3155</v>
      </c>
      <c r="H359" t="s">
        <v>3156</v>
      </c>
      <c r="I359" s="5">
        <v>3.9</v>
      </c>
      <c r="J359" s="11">
        <v>46399</v>
      </c>
      <c r="K359">
        <f t="shared" si="10"/>
        <v>180956.1</v>
      </c>
      <c r="L359" s="2">
        <f t="shared" si="11"/>
        <v>46352601</v>
      </c>
      <c r="M359" t="str" cm="1">
        <f t="array" ref="M359">_xlfn.IFS(E359&lt;1000, "$0 - $999", E359&lt;5000, "$1K - $4.9K", E359&lt;10000,"$5K - $9.9K", E359&lt;50000,"$10K-$49.9", E359&lt;100000,"$50K-$99.9K", E359&lt;200000, "$100K - above")</f>
        <v>$0 - $999</v>
      </c>
    </row>
    <row r="360" spans="1:13">
      <c r="A360" s="9" t="s">
        <v>3160</v>
      </c>
      <c r="B360" s="5" t="s">
        <v>3161</v>
      </c>
      <c r="C360" s="5" t="s">
        <v>3162</v>
      </c>
      <c r="D360" s="6">
        <v>1219</v>
      </c>
      <c r="E360" s="6">
        <v>1699</v>
      </c>
      <c r="F360" s="7">
        <v>0.28000000000000003</v>
      </c>
      <c r="G360" t="s">
        <v>3166</v>
      </c>
      <c r="H360" t="s">
        <v>3167</v>
      </c>
      <c r="I360" s="5">
        <v>4.4000000000000004</v>
      </c>
      <c r="J360" s="11">
        <v>8891</v>
      </c>
      <c r="K360">
        <f t="shared" si="10"/>
        <v>39120.400000000001</v>
      </c>
      <c r="L360" s="2">
        <f t="shared" si="11"/>
        <v>15105809</v>
      </c>
      <c r="M360" t="str" cm="1">
        <f t="array" ref="M360">_xlfn.IFS(E360&lt;1000, "$0 - $999", E360&lt;5000, "$1K - $4.9K", E360&lt;10000,"$5K - $9.9K", E360&lt;50000,"$10K-$49.9", E360&lt;100000,"$50K-$99.9K", E360&lt;200000, "$100K - above")</f>
        <v>$1K - $4.9K</v>
      </c>
    </row>
    <row r="361" spans="1:13">
      <c r="A361" s="9" t="s">
        <v>3171</v>
      </c>
      <c r="B361" s="5" t="s">
        <v>3172</v>
      </c>
      <c r="C361" s="5" t="s">
        <v>2948</v>
      </c>
      <c r="D361" s="6">
        <v>1599</v>
      </c>
      <c r="E361" s="6">
        <v>3999</v>
      </c>
      <c r="F361" s="7">
        <v>0.6</v>
      </c>
      <c r="G361" t="s">
        <v>3176</v>
      </c>
      <c r="H361" t="s">
        <v>3177</v>
      </c>
      <c r="I361" s="5">
        <v>4</v>
      </c>
      <c r="J361" s="11">
        <v>30254</v>
      </c>
      <c r="K361">
        <f t="shared" si="10"/>
        <v>121016</v>
      </c>
      <c r="L361" s="2">
        <f t="shared" si="11"/>
        <v>120985746</v>
      </c>
      <c r="M361" t="str" cm="1">
        <f t="array" ref="M361">_xlfn.IFS(E361&lt;1000, "$0 - $999", E361&lt;5000, "$1K - $4.9K", E361&lt;10000,"$5K - $9.9K", E361&lt;50000,"$10K-$49.9", E361&lt;100000,"$50K-$99.9K", E361&lt;200000, "$100K - above")</f>
        <v>$1K - $4.9K</v>
      </c>
    </row>
    <row r="362" spans="1:13">
      <c r="A362" s="9" t="s">
        <v>3181</v>
      </c>
      <c r="B362" s="5" t="s">
        <v>3182</v>
      </c>
      <c r="C362" s="5" t="s">
        <v>2948</v>
      </c>
      <c r="D362" s="6">
        <v>1499</v>
      </c>
      <c r="E362" s="6">
        <v>7999</v>
      </c>
      <c r="F362" s="7">
        <v>0.81</v>
      </c>
      <c r="G362" t="s">
        <v>3186</v>
      </c>
      <c r="H362" t="s">
        <v>3187</v>
      </c>
      <c r="I362" s="5">
        <v>4.2</v>
      </c>
      <c r="J362" s="11">
        <v>22636</v>
      </c>
      <c r="K362">
        <f t="shared" si="10"/>
        <v>95071.2</v>
      </c>
      <c r="L362" s="2">
        <f t="shared" si="11"/>
        <v>181065364</v>
      </c>
      <c r="M362" t="str" cm="1">
        <f t="array" ref="M362">_xlfn.IFS(E362&lt;1000, "$0 - $999", E362&lt;5000, "$1K - $4.9K", E362&lt;10000,"$5K - $9.9K", E362&lt;50000,"$10K-$49.9", E362&lt;100000,"$50K-$99.9K", E362&lt;200000, "$100K - above")</f>
        <v>$5K - $9.9K</v>
      </c>
    </row>
    <row r="363" spans="1:13">
      <c r="A363" s="9" t="s">
        <v>3191</v>
      </c>
      <c r="B363" s="5" t="s">
        <v>3192</v>
      </c>
      <c r="C363" s="5" t="s">
        <v>2990</v>
      </c>
      <c r="D363" s="6">
        <v>18499</v>
      </c>
      <c r="E363" s="6">
        <v>25999</v>
      </c>
      <c r="F363" s="7">
        <v>0.28999999999999998</v>
      </c>
      <c r="G363" t="s">
        <v>3196</v>
      </c>
      <c r="H363" t="s">
        <v>3197</v>
      </c>
      <c r="I363" s="5">
        <v>4.0999999999999996</v>
      </c>
      <c r="J363" s="11">
        <v>22318</v>
      </c>
      <c r="K363">
        <f t="shared" si="10"/>
        <v>91503.799999999988</v>
      </c>
      <c r="L363" s="2">
        <f t="shared" si="11"/>
        <v>580245682</v>
      </c>
      <c r="M363" t="str" cm="1">
        <f t="array" ref="M363">_xlfn.IFS(E363&lt;1000, "$0 - $999", E363&lt;5000, "$1K - $4.9K", E363&lt;10000,"$5K - $9.9K", E363&lt;50000,"$10K-$49.9", E363&lt;100000,"$50K-$99.9K", E363&lt;200000, "$100K - above")</f>
        <v>$10K-$49.9</v>
      </c>
    </row>
    <row r="364" spans="1:13">
      <c r="A364" s="9" t="s">
        <v>3201</v>
      </c>
      <c r="B364" s="5" t="s">
        <v>3202</v>
      </c>
      <c r="C364" s="5" t="s">
        <v>3024</v>
      </c>
      <c r="D364" s="5">
        <v>369</v>
      </c>
      <c r="E364" s="5">
        <v>700</v>
      </c>
      <c r="F364" s="7">
        <v>0.47</v>
      </c>
      <c r="G364" t="s">
        <v>3028</v>
      </c>
      <c r="H364" t="s">
        <v>3029</v>
      </c>
      <c r="I364" s="5">
        <v>4.4000000000000004</v>
      </c>
      <c r="J364" s="11">
        <v>67259</v>
      </c>
      <c r="K364">
        <f t="shared" si="10"/>
        <v>295939.60000000003</v>
      </c>
      <c r="L364" s="2">
        <f t="shared" si="11"/>
        <v>47081300</v>
      </c>
      <c r="M364" t="str" cm="1">
        <f t="array" ref="M364">_xlfn.IFS(E364&lt;1000, "$0 - $999", E364&lt;5000, "$1K - $4.9K", E364&lt;10000,"$5K - $9.9K", E364&lt;50000,"$10K-$49.9", E364&lt;100000,"$50K-$99.9K", E364&lt;200000, "$100K - above")</f>
        <v>$0 - $999</v>
      </c>
    </row>
    <row r="365" spans="1:13">
      <c r="A365" s="9" t="s">
        <v>3206</v>
      </c>
      <c r="B365" s="5" t="s">
        <v>3207</v>
      </c>
      <c r="C365" s="5" t="s">
        <v>2990</v>
      </c>
      <c r="D365" s="6">
        <v>12999</v>
      </c>
      <c r="E365" s="6">
        <v>17999</v>
      </c>
      <c r="F365" s="7">
        <v>0.28000000000000003</v>
      </c>
      <c r="G365" t="s">
        <v>3211</v>
      </c>
      <c r="H365" t="s">
        <v>3212</v>
      </c>
      <c r="I365" s="5">
        <v>4.0999999999999996</v>
      </c>
      <c r="J365" s="11">
        <v>18998</v>
      </c>
      <c r="K365">
        <f t="shared" si="10"/>
        <v>77891.799999999988</v>
      </c>
      <c r="L365" s="2">
        <f t="shared" si="11"/>
        <v>341945002</v>
      </c>
      <c r="M365" t="str" cm="1">
        <f t="array" ref="M365">_xlfn.IFS(E365&lt;1000, "$0 - $999", E365&lt;5000, "$1K - $4.9K", E365&lt;10000,"$5K - $9.9K", E365&lt;50000,"$10K-$49.9", E365&lt;100000,"$50K-$99.9K", E365&lt;200000, "$100K - above")</f>
        <v>$10K-$49.9</v>
      </c>
    </row>
    <row r="366" spans="1:13">
      <c r="A366" s="9" t="s">
        <v>3216</v>
      </c>
      <c r="B366" s="5" t="s">
        <v>2947</v>
      </c>
      <c r="C366" s="5" t="s">
        <v>2948</v>
      </c>
      <c r="D366" s="6">
        <v>1799</v>
      </c>
      <c r="E366" s="6">
        <v>19999</v>
      </c>
      <c r="F366" s="7">
        <v>0.91</v>
      </c>
      <c r="G366" t="s">
        <v>2952</v>
      </c>
      <c r="H366" t="s">
        <v>2953</v>
      </c>
      <c r="I366" s="5">
        <v>4.2</v>
      </c>
      <c r="J366" s="11">
        <v>13937</v>
      </c>
      <c r="K366">
        <f t="shared" si="10"/>
        <v>58535.4</v>
      </c>
      <c r="L366" s="2">
        <f t="shared" si="11"/>
        <v>278726063</v>
      </c>
      <c r="M366" t="str" cm="1">
        <f t="array" ref="M366">_xlfn.IFS(E366&lt;1000, "$0 - $999", E366&lt;5000, "$1K - $4.9K", E366&lt;10000,"$5K - $9.9K", E366&lt;50000,"$10K-$49.9", E366&lt;100000,"$50K-$99.9K", E366&lt;200000, "$100K - above")</f>
        <v>$10K-$49.9</v>
      </c>
    </row>
    <row r="367" spans="1:13">
      <c r="A367" s="9" t="s">
        <v>3220</v>
      </c>
      <c r="B367" s="5" t="s">
        <v>3221</v>
      </c>
      <c r="C367" s="5" t="s">
        <v>2948</v>
      </c>
      <c r="D367" s="6">
        <v>2199</v>
      </c>
      <c r="E367" s="6">
        <v>9999</v>
      </c>
      <c r="F367" s="7">
        <v>0.78</v>
      </c>
      <c r="G367" t="s">
        <v>3225</v>
      </c>
      <c r="H367" t="s">
        <v>3226</v>
      </c>
      <c r="I367" s="5">
        <v>4.2</v>
      </c>
      <c r="J367" s="11">
        <v>29471</v>
      </c>
      <c r="K367">
        <f t="shared" si="10"/>
        <v>123778.20000000001</v>
      </c>
      <c r="L367" s="2">
        <f t="shared" si="11"/>
        <v>294680529</v>
      </c>
      <c r="M367" t="str" cm="1">
        <f t="array" ref="M367">_xlfn.IFS(E367&lt;1000, "$0 - $999", E367&lt;5000, "$1K - $4.9K", E367&lt;10000,"$5K - $9.9K", E367&lt;50000,"$10K-$49.9", E367&lt;100000,"$50K-$99.9K", E367&lt;200000, "$100K - above")</f>
        <v>$5K - $9.9K</v>
      </c>
    </row>
    <row r="368" spans="1:13">
      <c r="A368" s="9" t="s">
        <v>3230</v>
      </c>
      <c r="B368" s="5" t="s">
        <v>3231</v>
      </c>
      <c r="C368" s="5" t="s">
        <v>2990</v>
      </c>
      <c r="D368" s="6">
        <v>16999</v>
      </c>
      <c r="E368" s="6">
        <v>24999</v>
      </c>
      <c r="F368" s="7">
        <v>0.32</v>
      </c>
      <c r="G368" t="s">
        <v>3196</v>
      </c>
      <c r="H368" t="s">
        <v>3197</v>
      </c>
      <c r="I368" s="5">
        <v>4.0999999999999996</v>
      </c>
      <c r="J368" s="11">
        <v>22318</v>
      </c>
      <c r="K368">
        <f t="shared" si="10"/>
        <v>91503.799999999988</v>
      </c>
      <c r="L368" s="2">
        <f t="shared" si="11"/>
        <v>557927682</v>
      </c>
      <c r="M368" t="str" cm="1">
        <f t="array" ref="M368">_xlfn.IFS(E368&lt;1000, "$0 - $999", E368&lt;5000, "$1K - $4.9K", E368&lt;10000,"$5K - $9.9K", E368&lt;50000,"$10K-$49.9", E368&lt;100000,"$50K-$99.9K", E368&lt;200000, "$100K - above")</f>
        <v>$10K-$49.9</v>
      </c>
    </row>
    <row r="369" spans="1:13">
      <c r="A369" s="9" t="s">
        <v>3235</v>
      </c>
      <c r="B369" s="5" t="s">
        <v>3236</v>
      </c>
      <c r="C369" s="5" t="s">
        <v>2990</v>
      </c>
      <c r="D369" s="6">
        <v>16499</v>
      </c>
      <c r="E369" s="6">
        <v>20999</v>
      </c>
      <c r="F369" s="7">
        <v>0.21</v>
      </c>
      <c r="G369" t="s">
        <v>3240</v>
      </c>
      <c r="H369" t="s">
        <v>3241</v>
      </c>
      <c r="I369" s="5">
        <v>4</v>
      </c>
      <c r="J369" s="11">
        <v>21350</v>
      </c>
      <c r="K369">
        <f t="shared" si="10"/>
        <v>85400</v>
      </c>
      <c r="L369" s="2">
        <f t="shared" si="11"/>
        <v>448328650</v>
      </c>
      <c r="M369" t="str" cm="1">
        <f t="array" ref="M369">_xlfn.IFS(E369&lt;1000, "$0 - $999", E369&lt;5000, "$1K - $4.9K", E369&lt;10000,"$5K - $9.9K", E369&lt;50000,"$10K-$49.9", E369&lt;100000,"$50K-$99.9K", E369&lt;200000, "$100K - above")</f>
        <v>$10K-$49.9</v>
      </c>
    </row>
    <row r="370" spans="1:13">
      <c r="A370" s="9" t="s">
        <v>3245</v>
      </c>
      <c r="B370" s="5" t="s">
        <v>2947</v>
      </c>
      <c r="C370" s="5" t="s">
        <v>2948</v>
      </c>
      <c r="D370" s="6">
        <v>1799</v>
      </c>
      <c r="E370" s="6">
        <v>19999</v>
      </c>
      <c r="F370" s="7">
        <v>0.91</v>
      </c>
      <c r="G370" t="s">
        <v>2952</v>
      </c>
      <c r="H370" t="s">
        <v>2953</v>
      </c>
      <c r="I370" s="5">
        <v>4.2</v>
      </c>
      <c r="J370" s="11">
        <v>13937</v>
      </c>
      <c r="K370">
        <f t="shared" si="10"/>
        <v>58535.4</v>
      </c>
      <c r="L370" s="2">
        <f t="shared" si="11"/>
        <v>278726063</v>
      </c>
      <c r="M370" t="str" cm="1">
        <f t="array" ref="M370">_xlfn.IFS(E370&lt;1000, "$0 - $999", E370&lt;5000, "$1K - $4.9K", E370&lt;10000,"$5K - $9.9K", E370&lt;50000,"$10K-$49.9", E370&lt;100000,"$50K-$99.9K", E370&lt;200000, "$100K - above")</f>
        <v>$10K-$49.9</v>
      </c>
    </row>
    <row r="371" spans="1:13">
      <c r="A371" s="9" t="s">
        <v>16</v>
      </c>
      <c r="B371" s="5" t="s">
        <v>17</v>
      </c>
      <c r="C371" s="5" t="s">
        <v>18</v>
      </c>
      <c r="D371" s="5">
        <v>399</v>
      </c>
      <c r="E371" s="6">
        <v>1099</v>
      </c>
      <c r="F371" s="7">
        <v>0.64</v>
      </c>
      <c r="G371" t="s">
        <v>22</v>
      </c>
      <c r="H371" t="s">
        <v>23</v>
      </c>
      <c r="I371" s="5">
        <v>4.2</v>
      </c>
      <c r="J371" s="11">
        <v>24270</v>
      </c>
      <c r="K371">
        <f t="shared" si="10"/>
        <v>101934</v>
      </c>
      <c r="L371" s="2">
        <f t="shared" si="11"/>
        <v>26672730</v>
      </c>
      <c r="M371" t="str" cm="1">
        <f t="array" ref="M371">_xlfn.IFS(E371&lt;1000, "$0 - $999", E371&lt;5000, "$1K - $4.9K", E371&lt;10000,"$5K - $9.9K", E371&lt;50000,"$10K-$49.9", E371&lt;100000,"$50K-$99.9K", E371&lt;200000, "$100K - above")</f>
        <v>$1K - $4.9K</v>
      </c>
    </row>
    <row r="372" spans="1:13">
      <c r="A372" s="9" t="s">
        <v>3250</v>
      </c>
      <c r="B372" s="5" t="s">
        <v>3251</v>
      </c>
      <c r="C372" s="5" t="s">
        <v>2990</v>
      </c>
      <c r="D372" s="6">
        <v>8499</v>
      </c>
      <c r="E372" s="6">
        <v>10999</v>
      </c>
      <c r="F372" s="7">
        <v>0.23</v>
      </c>
      <c r="G372" t="s">
        <v>3255</v>
      </c>
      <c r="H372" t="s">
        <v>3256</v>
      </c>
      <c r="I372" s="5">
        <v>4.0999999999999996</v>
      </c>
      <c r="J372" s="11">
        <v>313836</v>
      </c>
      <c r="K372">
        <f t="shared" si="10"/>
        <v>1286727.5999999999</v>
      </c>
      <c r="L372" s="2">
        <f t="shared" si="11"/>
        <v>3451882164</v>
      </c>
      <c r="M372" t="str" cm="1">
        <f t="array" ref="M372">_xlfn.IFS(E372&lt;1000, "$0 - $999", E372&lt;5000, "$1K - $4.9K", E372&lt;10000,"$5K - $9.9K", E372&lt;50000,"$10K-$49.9", E372&lt;100000,"$50K-$99.9K", E372&lt;200000, "$100K - above")</f>
        <v>$10K-$49.9</v>
      </c>
    </row>
    <row r="373" spans="1:13">
      <c r="A373" s="9" t="s">
        <v>3260</v>
      </c>
      <c r="B373" s="5" t="s">
        <v>3261</v>
      </c>
      <c r="C373" s="5" t="s">
        <v>2990</v>
      </c>
      <c r="D373" s="6">
        <v>6499</v>
      </c>
      <c r="E373" s="6">
        <v>8499</v>
      </c>
      <c r="F373" s="7">
        <v>0.24</v>
      </c>
      <c r="G373" t="s">
        <v>3255</v>
      </c>
      <c r="H373" t="s">
        <v>3256</v>
      </c>
      <c r="I373" s="5">
        <v>4.0999999999999996</v>
      </c>
      <c r="J373" s="11">
        <v>313836</v>
      </c>
      <c r="K373">
        <f t="shared" si="10"/>
        <v>1286727.5999999999</v>
      </c>
      <c r="L373" s="2">
        <f t="shared" si="11"/>
        <v>2667292164</v>
      </c>
      <c r="M373" t="str" cm="1">
        <f t="array" ref="M373">_xlfn.IFS(E373&lt;1000, "$0 - $999", E373&lt;5000, "$1K - $4.9K", E373&lt;10000,"$5K - $9.9K", E373&lt;50000,"$10K-$49.9", E373&lt;100000,"$50K-$99.9K", E373&lt;200000, "$100K - above")</f>
        <v>$5K - $9.9K</v>
      </c>
    </row>
    <row r="374" spans="1:13">
      <c r="A374" s="9" t="s">
        <v>3265</v>
      </c>
      <c r="B374" s="5" t="s">
        <v>2947</v>
      </c>
      <c r="C374" s="5" t="s">
        <v>2948</v>
      </c>
      <c r="D374" s="6">
        <v>1799</v>
      </c>
      <c r="E374" s="6">
        <v>19999</v>
      </c>
      <c r="F374" s="7">
        <v>0.91</v>
      </c>
      <c r="G374" t="s">
        <v>2952</v>
      </c>
      <c r="H374" t="s">
        <v>2953</v>
      </c>
      <c r="I374" s="5">
        <v>4.2</v>
      </c>
      <c r="J374" s="11">
        <v>13937</v>
      </c>
      <c r="K374">
        <f t="shared" si="10"/>
        <v>58535.4</v>
      </c>
      <c r="L374" s="2">
        <f t="shared" si="11"/>
        <v>278726063</v>
      </c>
      <c r="M374" t="str" cm="1">
        <f t="array" ref="M374">_xlfn.IFS(E374&lt;1000, "$0 - $999", E374&lt;5000, "$1K - $4.9K", E374&lt;10000,"$5K - $9.9K", E374&lt;50000,"$10K-$49.9", E374&lt;100000,"$50K-$99.9K", E374&lt;200000, "$100K - above")</f>
        <v>$10K-$49.9</v>
      </c>
    </row>
    <row r="375" spans="1:13">
      <c r="A375" s="9" t="s">
        <v>3269</v>
      </c>
      <c r="B375" s="5" t="s">
        <v>3270</v>
      </c>
      <c r="C375" s="5" t="s">
        <v>2990</v>
      </c>
      <c r="D375" s="6">
        <v>8999</v>
      </c>
      <c r="E375" s="6">
        <v>11999</v>
      </c>
      <c r="F375" s="7">
        <v>0.25</v>
      </c>
      <c r="G375" t="s">
        <v>3100</v>
      </c>
      <c r="H375" t="s">
        <v>3101</v>
      </c>
      <c r="I375" s="5">
        <v>4</v>
      </c>
      <c r="J375" s="11">
        <v>12796</v>
      </c>
      <c r="K375">
        <f t="shared" si="10"/>
        <v>51184</v>
      </c>
      <c r="L375" s="2">
        <f t="shared" si="11"/>
        <v>153539204</v>
      </c>
      <c r="M375" t="str" cm="1">
        <f t="array" ref="M375">_xlfn.IFS(E375&lt;1000, "$0 - $999", E375&lt;5000, "$1K - $4.9K", E375&lt;10000,"$5K - $9.9K", E375&lt;50000,"$10K-$49.9", E375&lt;100000,"$50K-$99.9K", E375&lt;200000, "$100K - above")</f>
        <v>$10K-$49.9</v>
      </c>
    </row>
    <row r="376" spans="1:13">
      <c r="A376" s="9" t="s">
        <v>3273</v>
      </c>
      <c r="B376" s="5" t="s">
        <v>3274</v>
      </c>
      <c r="C376" s="5" t="s">
        <v>3275</v>
      </c>
      <c r="D376" s="5">
        <v>139</v>
      </c>
      <c r="E376" s="5">
        <v>495</v>
      </c>
      <c r="F376" s="7">
        <v>0.72</v>
      </c>
      <c r="G376" t="s">
        <v>2039</v>
      </c>
      <c r="H376" t="s">
        <v>2040</v>
      </c>
      <c r="I376" s="5">
        <v>4.3</v>
      </c>
      <c r="J376" s="11">
        <v>14185</v>
      </c>
      <c r="K376">
        <f t="shared" si="10"/>
        <v>60995.5</v>
      </c>
      <c r="L376" s="2">
        <f t="shared" si="11"/>
        <v>7021575</v>
      </c>
      <c r="M376" t="str" cm="1">
        <f t="array" ref="M376">_xlfn.IFS(E376&lt;1000, "$0 - $999", E376&lt;5000, "$1K - $4.9K", E376&lt;10000,"$5K - $9.9K", E376&lt;50000,"$10K-$49.9", E376&lt;100000,"$50K-$99.9K", E376&lt;200000, "$100K - above")</f>
        <v>$0 - $999</v>
      </c>
    </row>
    <row r="377" spans="1:13">
      <c r="A377" s="9" t="s">
        <v>3280</v>
      </c>
      <c r="B377" s="5" t="s">
        <v>3281</v>
      </c>
      <c r="C377" s="5" t="s">
        <v>2948</v>
      </c>
      <c r="D377" s="6">
        <v>3999</v>
      </c>
      <c r="E377" s="6">
        <v>16999</v>
      </c>
      <c r="F377" s="7">
        <v>0.76</v>
      </c>
      <c r="G377" t="s">
        <v>3285</v>
      </c>
      <c r="H377" t="s">
        <v>3286</v>
      </c>
      <c r="I377" s="5">
        <v>4.3</v>
      </c>
      <c r="J377" s="11">
        <v>17159</v>
      </c>
      <c r="K377">
        <f t="shared" si="10"/>
        <v>73783.7</v>
      </c>
      <c r="L377" s="2">
        <f t="shared" si="11"/>
        <v>291685841</v>
      </c>
      <c r="M377" t="str" cm="1">
        <f t="array" ref="M377">_xlfn.IFS(E377&lt;1000, "$0 - $999", E377&lt;5000, "$1K - $4.9K", E377&lt;10000,"$5K - $9.9K", E377&lt;50000,"$10K-$49.9", E377&lt;100000,"$50K-$99.9K", E377&lt;200000, "$100K - above")</f>
        <v>$10K-$49.9</v>
      </c>
    </row>
    <row r="378" spans="1:13">
      <c r="A378" s="9" t="s">
        <v>3290</v>
      </c>
      <c r="B378" s="5" t="s">
        <v>3291</v>
      </c>
      <c r="C378" s="5" t="s">
        <v>2948</v>
      </c>
      <c r="D378" s="6">
        <v>2998</v>
      </c>
      <c r="E378" s="6">
        <v>5999</v>
      </c>
      <c r="F378" s="7">
        <v>0.5</v>
      </c>
      <c r="G378" t="s">
        <v>3295</v>
      </c>
      <c r="H378" t="s">
        <v>3296</v>
      </c>
      <c r="I378" s="5">
        <v>4.0999999999999996</v>
      </c>
      <c r="J378" s="11">
        <v>5179</v>
      </c>
      <c r="K378">
        <f t="shared" si="10"/>
        <v>21233.899999999998</v>
      </c>
      <c r="L378" s="2">
        <f t="shared" si="11"/>
        <v>31068821</v>
      </c>
      <c r="M378" t="str" cm="1">
        <f t="array" ref="M378">_xlfn.IFS(E378&lt;1000, "$0 - $999", E378&lt;5000, "$1K - $4.9K", E378&lt;10000,"$5K - $9.9K", E378&lt;50000,"$10K-$49.9", E378&lt;100000,"$50K-$99.9K", E378&lt;200000, "$100K - above")</f>
        <v>$5K - $9.9K</v>
      </c>
    </row>
    <row r="379" spans="1:13">
      <c r="A379" s="9" t="s">
        <v>27</v>
      </c>
      <c r="B379" s="5" t="s">
        <v>28</v>
      </c>
      <c r="C379" s="5" t="s">
        <v>18</v>
      </c>
      <c r="D379" s="5">
        <v>199</v>
      </c>
      <c r="E379" s="5">
        <v>349</v>
      </c>
      <c r="F379" s="7">
        <v>0.43</v>
      </c>
      <c r="G379" t="s">
        <v>32</v>
      </c>
      <c r="H379" t="s">
        <v>33</v>
      </c>
      <c r="I379" s="5">
        <v>4</v>
      </c>
      <c r="J379" s="11">
        <v>43993</v>
      </c>
      <c r="K379">
        <f t="shared" si="10"/>
        <v>175972</v>
      </c>
      <c r="L379" s="2">
        <f t="shared" si="11"/>
        <v>15353557</v>
      </c>
      <c r="M379" t="str" cm="1">
        <f t="array" ref="M379">_xlfn.IFS(E379&lt;1000, "$0 - $999", E379&lt;5000, "$1K - $4.9K", E379&lt;10000,"$5K - $9.9K", E379&lt;50000,"$10K-$49.9", E379&lt;100000,"$50K-$99.9K", E379&lt;200000, "$100K - above")</f>
        <v>$0 - $999</v>
      </c>
    </row>
    <row r="380" spans="1:13">
      <c r="A380" s="9" t="s">
        <v>3302</v>
      </c>
      <c r="B380" s="5" t="s">
        <v>3303</v>
      </c>
      <c r="C380" s="5" t="s">
        <v>2990</v>
      </c>
      <c r="D380" s="6">
        <v>15499</v>
      </c>
      <c r="E380" s="6">
        <v>18999</v>
      </c>
      <c r="F380" s="7">
        <v>0.18</v>
      </c>
      <c r="G380" t="s">
        <v>3307</v>
      </c>
      <c r="H380" t="s">
        <v>3308</v>
      </c>
      <c r="I380" s="5">
        <v>4.0999999999999996</v>
      </c>
      <c r="J380" s="11">
        <v>19252</v>
      </c>
      <c r="K380">
        <f t="shared" si="10"/>
        <v>78933.2</v>
      </c>
      <c r="L380" s="2">
        <f t="shared" si="11"/>
        <v>365768748</v>
      </c>
      <c r="M380" t="str" cm="1">
        <f t="array" ref="M380">_xlfn.IFS(E380&lt;1000, "$0 - $999", E380&lt;5000, "$1K - $4.9K", E380&lt;10000,"$5K - $9.9K", E380&lt;50000,"$10K-$49.9", E380&lt;100000,"$50K-$99.9K", E380&lt;200000, "$100K - above")</f>
        <v>$10K-$49.9</v>
      </c>
    </row>
    <row r="381" spans="1:13">
      <c r="A381" s="9" t="s">
        <v>37</v>
      </c>
      <c r="B381" s="5" t="s">
        <v>38</v>
      </c>
      <c r="C381" s="5" t="s">
        <v>18</v>
      </c>
      <c r="D381" s="5">
        <v>199</v>
      </c>
      <c r="E381" s="5">
        <v>999</v>
      </c>
      <c r="F381" s="7">
        <v>0.8</v>
      </c>
      <c r="G381" t="s">
        <v>42</v>
      </c>
      <c r="H381" t="s">
        <v>43</v>
      </c>
      <c r="I381" s="5">
        <v>3.9</v>
      </c>
      <c r="J381" s="11">
        <v>7928</v>
      </c>
      <c r="K381">
        <f t="shared" si="10"/>
        <v>30919.200000000001</v>
      </c>
      <c r="L381" s="2">
        <f t="shared" si="11"/>
        <v>7920072</v>
      </c>
      <c r="M381" t="str" cm="1">
        <f t="array" ref="M381">_xlfn.IFS(E381&lt;1000, "$0 - $999", E381&lt;5000, "$1K - $4.9K", E381&lt;10000,"$5K - $9.9K", E381&lt;50000,"$10K-$49.9", E381&lt;100000,"$50K-$99.9K", E381&lt;200000, "$100K - above")</f>
        <v>$0 - $999</v>
      </c>
    </row>
    <row r="382" spans="1:13">
      <c r="A382" s="9" t="s">
        <v>3316</v>
      </c>
      <c r="B382" s="5" t="s">
        <v>2947</v>
      </c>
      <c r="C382" s="5" t="s">
        <v>2948</v>
      </c>
      <c r="D382" s="6">
        <v>1799</v>
      </c>
      <c r="E382" s="6">
        <v>19999</v>
      </c>
      <c r="F382" s="7">
        <v>0.91</v>
      </c>
      <c r="G382" t="s">
        <v>2952</v>
      </c>
      <c r="H382" t="s">
        <v>2953</v>
      </c>
      <c r="I382" s="5">
        <v>4.2</v>
      </c>
      <c r="J382" s="11">
        <v>13937</v>
      </c>
      <c r="K382">
        <f t="shared" si="10"/>
        <v>58535.4</v>
      </c>
      <c r="L382" s="2">
        <f t="shared" si="11"/>
        <v>278726063</v>
      </c>
      <c r="M382" t="str" cm="1">
        <f t="array" ref="M382">_xlfn.IFS(E382&lt;1000, "$0 - $999", E382&lt;5000, "$1K - $4.9K", E382&lt;10000,"$5K - $9.9K", E382&lt;50000,"$10K-$49.9", E382&lt;100000,"$50K-$99.9K", E382&lt;200000, "$100K - above")</f>
        <v>$10K-$49.9</v>
      </c>
    </row>
    <row r="383" spans="1:13">
      <c r="A383" s="9" t="s">
        <v>3319</v>
      </c>
      <c r="B383" s="5" t="s">
        <v>3320</v>
      </c>
      <c r="C383" s="5" t="s">
        <v>2990</v>
      </c>
      <c r="D383" s="6">
        <v>8999</v>
      </c>
      <c r="E383" s="6">
        <v>11999</v>
      </c>
      <c r="F383" s="7">
        <v>0.25</v>
      </c>
      <c r="G383" t="s">
        <v>3100</v>
      </c>
      <c r="H383" t="s">
        <v>3101</v>
      </c>
      <c r="I383" s="5">
        <v>4</v>
      </c>
      <c r="J383" s="11">
        <v>12796</v>
      </c>
      <c r="K383">
        <f t="shared" si="10"/>
        <v>51184</v>
      </c>
      <c r="L383" s="2">
        <f t="shared" si="11"/>
        <v>153539204</v>
      </c>
      <c r="M383" t="str" cm="1">
        <f t="array" ref="M383">_xlfn.IFS(E383&lt;1000, "$0 - $999", E383&lt;5000, "$1K - $4.9K", E383&lt;10000,"$5K - $9.9K", E383&lt;50000,"$10K-$49.9", E383&lt;100000,"$50K-$99.9K", E383&lt;200000, "$100K - above")</f>
        <v>$10K-$49.9</v>
      </c>
    </row>
    <row r="384" spans="1:13">
      <c r="A384" s="9" t="s">
        <v>3323</v>
      </c>
      <c r="B384" s="5" t="s">
        <v>3324</v>
      </c>
      <c r="C384" s="5" t="s">
        <v>3107</v>
      </c>
      <c r="D384" s="5">
        <v>873</v>
      </c>
      <c r="E384" s="6">
        <v>1699</v>
      </c>
      <c r="F384" s="7">
        <v>0.49</v>
      </c>
      <c r="G384" t="s">
        <v>3328</v>
      </c>
      <c r="H384" t="s">
        <v>3329</v>
      </c>
      <c r="I384" s="5">
        <v>4.4000000000000004</v>
      </c>
      <c r="J384" s="11">
        <v>1680</v>
      </c>
      <c r="K384">
        <f t="shared" si="10"/>
        <v>7392.0000000000009</v>
      </c>
      <c r="L384" s="2">
        <f t="shared" si="11"/>
        <v>2854320</v>
      </c>
      <c r="M384" t="str" cm="1">
        <f t="array" ref="M384">_xlfn.IFS(E384&lt;1000, "$0 - $999", E384&lt;5000, "$1K - $4.9K", E384&lt;10000,"$5K - $9.9K", E384&lt;50000,"$10K-$49.9", E384&lt;100000,"$50K-$99.9K", E384&lt;200000, "$100K - above")</f>
        <v>$1K - $4.9K</v>
      </c>
    </row>
    <row r="385" spans="1:13">
      <c r="A385" s="9" t="s">
        <v>3333</v>
      </c>
      <c r="B385" s="5" t="s">
        <v>3334</v>
      </c>
      <c r="C385" s="5" t="s">
        <v>2990</v>
      </c>
      <c r="D385" s="6">
        <v>12999</v>
      </c>
      <c r="E385" s="6">
        <v>15999</v>
      </c>
      <c r="F385" s="7">
        <v>0.19</v>
      </c>
      <c r="G385" t="s">
        <v>3338</v>
      </c>
      <c r="H385" t="s">
        <v>3339</v>
      </c>
      <c r="I385" s="5">
        <v>4.2</v>
      </c>
      <c r="J385" s="11">
        <v>13246</v>
      </c>
      <c r="K385">
        <f t="shared" si="10"/>
        <v>55633.200000000004</v>
      </c>
      <c r="L385" s="2">
        <f t="shared" si="11"/>
        <v>211922754</v>
      </c>
      <c r="M385" t="str" cm="1">
        <f t="array" ref="M385">_xlfn.IFS(E385&lt;1000, "$0 - $999", E385&lt;5000, "$1K - $4.9K", E385&lt;10000,"$5K - $9.9K", E385&lt;50000,"$10K-$49.9", E385&lt;100000,"$50K-$99.9K", E385&lt;200000, "$100K - above")</f>
        <v>$10K-$49.9</v>
      </c>
    </row>
    <row r="386" spans="1:13">
      <c r="A386" s="9" t="s">
        <v>3343</v>
      </c>
      <c r="B386" s="5" t="s">
        <v>3344</v>
      </c>
      <c r="C386" s="5" t="s">
        <v>3345</v>
      </c>
      <c r="D386" s="5">
        <v>539</v>
      </c>
      <c r="E386" s="6">
        <v>1599</v>
      </c>
      <c r="F386" s="7">
        <v>0.66</v>
      </c>
      <c r="G386" t="s">
        <v>3349</v>
      </c>
      <c r="H386" t="s">
        <v>3350</v>
      </c>
      <c r="I386" s="5">
        <v>3.8</v>
      </c>
      <c r="J386" s="11">
        <v>14648</v>
      </c>
      <c r="K386">
        <f t="shared" ref="K386:K449" si="12">PRODUCT(J386,I386)</f>
        <v>55662.399999999994</v>
      </c>
      <c r="L386" s="2">
        <f t="shared" ref="L386:L449" si="13">PRODUCT(J386,E386)</f>
        <v>23422152</v>
      </c>
      <c r="M386" t="str" cm="1">
        <f t="array" ref="M386">_xlfn.IFS(E386&lt;1000, "$0 - $999", E386&lt;5000, "$1K - $4.9K", E386&lt;10000,"$5K - $9.9K", E386&lt;50000,"$10K-$49.9", E386&lt;100000,"$50K-$99.9K", E386&lt;200000, "$100K - above")</f>
        <v>$1K - $4.9K</v>
      </c>
    </row>
    <row r="387" spans="1:13">
      <c r="A387" s="9" t="s">
        <v>3354</v>
      </c>
      <c r="B387" s="5" t="s">
        <v>2958</v>
      </c>
      <c r="C387" s="5" t="s">
        <v>2948</v>
      </c>
      <c r="D387" s="6">
        <v>1999</v>
      </c>
      <c r="E387" s="6">
        <v>9999</v>
      </c>
      <c r="F387" s="7">
        <v>0.8</v>
      </c>
      <c r="G387" t="s">
        <v>2962</v>
      </c>
      <c r="H387" t="s">
        <v>2963</v>
      </c>
      <c r="I387" s="5">
        <v>4.3</v>
      </c>
      <c r="J387" s="11">
        <v>27696</v>
      </c>
      <c r="K387">
        <f t="shared" si="12"/>
        <v>119092.79999999999</v>
      </c>
      <c r="L387" s="2">
        <f t="shared" si="13"/>
        <v>276932304</v>
      </c>
      <c r="M387" t="str" cm="1">
        <f t="array" ref="M387">_xlfn.IFS(E387&lt;1000, "$0 - $999", E387&lt;5000, "$1K - $4.9K", E387&lt;10000,"$5K - $9.9K", E387&lt;50000,"$10K-$49.9", E387&lt;100000,"$50K-$99.9K", E387&lt;200000, "$100K - above")</f>
        <v>$5K - $9.9K</v>
      </c>
    </row>
    <row r="388" spans="1:13">
      <c r="A388" s="9" t="s">
        <v>3358</v>
      </c>
      <c r="B388" s="5" t="s">
        <v>3359</v>
      </c>
      <c r="C388" s="5" t="s">
        <v>2990</v>
      </c>
      <c r="D388" s="6">
        <v>15490</v>
      </c>
      <c r="E388" s="6">
        <v>20990</v>
      </c>
      <c r="F388" s="7">
        <v>0.26</v>
      </c>
      <c r="G388" t="s">
        <v>3363</v>
      </c>
      <c r="H388" t="s">
        <v>3364</v>
      </c>
      <c r="I388" s="5">
        <v>4.2</v>
      </c>
      <c r="J388" s="11">
        <v>32916</v>
      </c>
      <c r="K388">
        <f t="shared" si="12"/>
        <v>138247.20000000001</v>
      </c>
      <c r="L388" s="2">
        <f t="shared" si="13"/>
        <v>690906840</v>
      </c>
      <c r="M388" t="str" cm="1">
        <f t="array" ref="M388">_xlfn.IFS(E388&lt;1000, "$0 - $999", E388&lt;5000, "$1K - $4.9K", E388&lt;10000,"$5K - $9.9K", E388&lt;50000,"$10K-$49.9", E388&lt;100000,"$50K-$99.9K", E388&lt;200000, "$100K - above")</f>
        <v>$10K-$49.9</v>
      </c>
    </row>
    <row r="389" spans="1:13">
      <c r="A389" s="9" t="s">
        <v>3368</v>
      </c>
      <c r="B389" s="5" t="s">
        <v>3369</v>
      </c>
      <c r="C389" s="5" t="s">
        <v>2990</v>
      </c>
      <c r="D389" s="6">
        <v>19999</v>
      </c>
      <c r="E389" s="6">
        <v>24999</v>
      </c>
      <c r="F389" s="7">
        <v>0.2</v>
      </c>
      <c r="G389" t="s">
        <v>3373</v>
      </c>
      <c r="H389" t="s">
        <v>3374</v>
      </c>
      <c r="I389" s="5">
        <v>3.9</v>
      </c>
      <c r="J389" s="11">
        <v>25824</v>
      </c>
      <c r="K389">
        <f t="shared" si="12"/>
        <v>100713.59999999999</v>
      </c>
      <c r="L389" s="2">
        <f t="shared" si="13"/>
        <v>645574176</v>
      </c>
      <c r="M389" t="str" cm="1">
        <f t="array" ref="M389">_xlfn.IFS(E389&lt;1000, "$0 - $999", E389&lt;5000, "$1K - $4.9K", E389&lt;10000,"$5K - $9.9K", E389&lt;50000,"$10K-$49.9", E389&lt;100000,"$50K-$99.9K", E389&lt;200000, "$100K - above")</f>
        <v>$10K-$49.9</v>
      </c>
    </row>
    <row r="390" spans="1:13">
      <c r="A390" s="9" t="s">
        <v>3378</v>
      </c>
      <c r="B390" s="5" t="s">
        <v>3379</v>
      </c>
      <c r="C390" s="5" t="s">
        <v>3162</v>
      </c>
      <c r="D390" s="6">
        <v>1075</v>
      </c>
      <c r="E390" s="6">
        <v>1699</v>
      </c>
      <c r="F390" s="7">
        <v>0.37</v>
      </c>
      <c r="G390" t="s">
        <v>3383</v>
      </c>
      <c r="H390" t="s">
        <v>3384</v>
      </c>
      <c r="I390" s="5">
        <v>4.4000000000000004</v>
      </c>
      <c r="J390" s="11">
        <v>7462</v>
      </c>
      <c r="K390">
        <f t="shared" si="12"/>
        <v>32832.800000000003</v>
      </c>
      <c r="L390" s="2">
        <f t="shared" si="13"/>
        <v>12677938</v>
      </c>
      <c r="M390" t="str" cm="1">
        <f t="array" ref="M390">_xlfn.IFS(E390&lt;1000, "$0 - $999", E390&lt;5000, "$1K - $4.9K", E390&lt;10000,"$5K - $9.9K", E390&lt;50000,"$10K-$49.9", E390&lt;100000,"$50K-$99.9K", E390&lt;200000, "$100K - above")</f>
        <v>$1K - $4.9K</v>
      </c>
    </row>
    <row r="391" spans="1:13">
      <c r="A391" s="9" t="s">
        <v>3388</v>
      </c>
      <c r="B391" s="5" t="s">
        <v>3389</v>
      </c>
      <c r="C391" s="5" t="s">
        <v>3066</v>
      </c>
      <c r="D391" s="5">
        <v>399</v>
      </c>
      <c r="E391" s="5">
        <v>699</v>
      </c>
      <c r="F391" s="7">
        <v>0.43</v>
      </c>
      <c r="G391" t="s">
        <v>3393</v>
      </c>
      <c r="H391" t="s">
        <v>3394</v>
      </c>
      <c r="I391" s="5">
        <v>4</v>
      </c>
      <c r="J391" s="11">
        <v>37817</v>
      </c>
      <c r="K391">
        <f t="shared" si="12"/>
        <v>151268</v>
      </c>
      <c r="L391" s="2">
        <f t="shared" si="13"/>
        <v>26434083</v>
      </c>
      <c r="M391" t="str" cm="1">
        <f t="array" ref="M391">_xlfn.IFS(E391&lt;1000, "$0 - $999", E391&lt;5000, "$1K - $4.9K", E391&lt;10000,"$5K - $9.9K", E391&lt;50000,"$10K-$49.9", E391&lt;100000,"$50K-$99.9K", E391&lt;200000, "$100K - above")</f>
        <v>$0 - $999</v>
      </c>
    </row>
    <row r="392" spans="1:13">
      <c r="A392" s="9" t="s">
        <v>3398</v>
      </c>
      <c r="B392" s="5" t="s">
        <v>3399</v>
      </c>
      <c r="C392" s="5" t="s">
        <v>2948</v>
      </c>
      <c r="D392" s="6">
        <v>1999</v>
      </c>
      <c r="E392" s="6">
        <v>3990</v>
      </c>
      <c r="F392" s="7">
        <v>0.5</v>
      </c>
      <c r="G392" t="s">
        <v>3176</v>
      </c>
      <c r="H392" t="s">
        <v>3177</v>
      </c>
      <c r="I392" s="5">
        <v>4</v>
      </c>
      <c r="J392" s="11">
        <v>30254</v>
      </c>
      <c r="K392">
        <f t="shared" si="12"/>
        <v>121016</v>
      </c>
      <c r="L392" s="2">
        <f t="shared" si="13"/>
        <v>120713460</v>
      </c>
      <c r="M392" t="str" cm="1">
        <f t="array" ref="M392">_xlfn.IFS(E392&lt;1000, "$0 - $999", E392&lt;5000, "$1K - $4.9K", E392&lt;10000,"$5K - $9.9K", E392&lt;50000,"$10K-$49.9", E392&lt;100000,"$50K-$99.9K", E392&lt;200000, "$100K - above")</f>
        <v>$1K - $4.9K</v>
      </c>
    </row>
    <row r="393" spans="1:13">
      <c r="A393" s="9" t="s">
        <v>3403</v>
      </c>
      <c r="B393" s="5" t="s">
        <v>3404</v>
      </c>
      <c r="C393" s="5" t="s">
        <v>2948</v>
      </c>
      <c r="D393" s="6">
        <v>1999</v>
      </c>
      <c r="E393" s="6">
        <v>7990</v>
      </c>
      <c r="F393" s="7">
        <v>0.75</v>
      </c>
      <c r="G393" t="s">
        <v>2972</v>
      </c>
      <c r="H393" t="s">
        <v>2973</v>
      </c>
      <c r="I393" s="5">
        <v>3.8</v>
      </c>
      <c r="J393" s="11">
        <v>17831</v>
      </c>
      <c r="K393">
        <f t="shared" si="12"/>
        <v>67757.8</v>
      </c>
      <c r="L393" s="2">
        <f t="shared" si="13"/>
        <v>142469690</v>
      </c>
      <c r="M393" t="str" cm="1">
        <f t="array" ref="M393">_xlfn.IFS(E393&lt;1000, "$0 - $999", E393&lt;5000, "$1K - $4.9K", E393&lt;10000,"$5K - $9.9K", E393&lt;50000,"$10K-$49.9", E393&lt;100000,"$50K-$99.9K", E393&lt;200000, "$100K - above")</f>
        <v>$5K - $9.9K</v>
      </c>
    </row>
    <row r="394" spans="1:13">
      <c r="A394" s="9" t="s">
        <v>47</v>
      </c>
      <c r="B394" s="5" t="s">
        <v>48</v>
      </c>
      <c r="C394" s="5" t="s">
        <v>18</v>
      </c>
      <c r="D394" s="5">
        <v>329</v>
      </c>
      <c r="E394" s="5">
        <v>699</v>
      </c>
      <c r="F394" s="7">
        <v>0.53</v>
      </c>
      <c r="G394" t="s">
        <v>52</v>
      </c>
      <c r="H394" t="s">
        <v>53</v>
      </c>
      <c r="I394" s="5">
        <v>4.2</v>
      </c>
      <c r="J394" s="11">
        <v>94364</v>
      </c>
      <c r="K394">
        <f t="shared" si="12"/>
        <v>396328.8</v>
      </c>
      <c r="L394" s="2">
        <f t="shared" si="13"/>
        <v>65960436</v>
      </c>
      <c r="M394" t="str" cm="1">
        <f t="array" ref="M394">_xlfn.IFS(E394&lt;1000, "$0 - $999", E394&lt;5000, "$1K - $4.9K", E394&lt;10000,"$5K - $9.9K", E394&lt;50000,"$10K-$49.9", E394&lt;100000,"$50K-$99.9K", E394&lt;200000, "$100K - above")</f>
        <v>$0 - $999</v>
      </c>
    </row>
    <row r="395" spans="1:13">
      <c r="A395" s="9" t="s">
        <v>57</v>
      </c>
      <c r="B395" s="5" t="s">
        <v>58</v>
      </c>
      <c r="C395" s="5" t="s">
        <v>18</v>
      </c>
      <c r="D395" s="5">
        <v>154</v>
      </c>
      <c r="E395" s="5">
        <v>399</v>
      </c>
      <c r="F395" s="7">
        <v>0.61</v>
      </c>
      <c r="G395" t="s">
        <v>62</v>
      </c>
      <c r="H395" t="s">
        <v>63</v>
      </c>
      <c r="I395" s="5">
        <v>4.2</v>
      </c>
      <c r="J395" s="11">
        <v>16905</v>
      </c>
      <c r="K395">
        <f t="shared" si="12"/>
        <v>71001</v>
      </c>
      <c r="L395" s="2">
        <f t="shared" si="13"/>
        <v>6745095</v>
      </c>
      <c r="M395" t="str" cm="1">
        <f t="array" ref="M395">_xlfn.IFS(E395&lt;1000, "$0 - $999", E395&lt;5000, "$1K - $4.9K", E395&lt;10000,"$5K - $9.9K", E395&lt;50000,"$10K-$49.9", E395&lt;100000,"$50K-$99.9K", E395&lt;200000, "$100K - above")</f>
        <v>$0 - $999</v>
      </c>
    </row>
    <row r="396" spans="1:13">
      <c r="A396" s="9" t="s">
        <v>3411</v>
      </c>
      <c r="B396" s="5" t="s">
        <v>3412</v>
      </c>
      <c r="C396" s="5" t="s">
        <v>2990</v>
      </c>
      <c r="D396" s="6">
        <v>28999</v>
      </c>
      <c r="E396" s="6">
        <v>34999</v>
      </c>
      <c r="F396" s="7">
        <v>0.17</v>
      </c>
      <c r="G396" t="s">
        <v>3416</v>
      </c>
      <c r="H396" t="s">
        <v>3417</v>
      </c>
      <c r="I396" s="5">
        <v>4.4000000000000004</v>
      </c>
      <c r="J396" s="11">
        <v>20311</v>
      </c>
      <c r="K396">
        <f t="shared" si="12"/>
        <v>89368.400000000009</v>
      </c>
      <c r="L396" s="2">
        <f t="shared" si="13"/>
        <v>710864689</v>
      </c>
      <c r="M396" t="str" cm="1">
        <f t="array" ref="M396">_xlfn.IFS(E396&lt;1000, "$0 - $999", E396&lt;5000, "$1K - $4.9K", E396&lt;10000,"$5K - $9.9K", E396&lt;50000,"$10K-$49.9", E396&lt;100000,"$50K-$99.9K", E396&lt;200000, "$100K - above")</f>
        <v>$10K-$49.9</v>
      </c>
    </row>
    <row r="397" spans="1:13">
      <c r="A397" s="9" t="s">
        <v>3421</v>
      </c>
      <c r="B397" s="5" t="s">
        <v>3422</v>
      </c>
      <c r="C397" s="5" t="s">
        <v>2948</v>
      </c>
      <c r="D397" s="6">
        <v>2299</v>
      </c>
      <c r="E397" s="6">
        <v>7990</v>
      </c>
      <c r="F397" s="7">
        <v>0.71</v>
      </c>
      <c r="G397" t="s">
        <v>3426</v>
      </c>
      <c r="H397" t="s">
        <v>3427</v>
      </c>
      <c r="I397" s="5">
        <v>4.2</v>
      </c>
      <c r="J397" s="11">
        <v>69622</v>
      </c>
      <c r="K397">
        <f t="shared" si="12"/>
        <v>292412.40000000002</v>
      </c>
      <c r="L397" s="2">
        <f t="shared" si="13"/>
        <v>556279780</v>
      </c>
      <c r="M397" t="str" cm="1">
        <f t="array" ref="M397">_xlfn.IFS(E397&lt;1000, "$0 - $999", E397&lt;5000, "$1K - $4.9K", E397&lt;10000,"$5K - $9.9K", E397&lt;50000,"$10K-$49.9", E397&lt;100000,"$50K-$99.9K", E397&lt;200000, "$100K - above")</f>
        <v>$5K - $9.9K</v>
      </c>
    </row>
    <row r="398" spans="1:13">
      <c r="A398" s="9" t="s">
        <v>3431</v>
      </c>
      <c r="B398" s="5" t="s">
        <v>3432</v>
      </c>
      <c r="C398" s="5" t="s">
        <v>3433</v>
      </c>
      <c r="D398" s="5">
        <v>399</v>
      </c>
      <c r="E398" s="6">
        <v>1999</v>
      </c>
      <c r="F398" s="7">
        <v>0.8</v>
      </c>
      <c r="G398" t="s">
        <v>3437</v>
      </c>
      <c r="H398" t="s">
        <v>3438</v>
      </c>
      <c r="I398" s="5">
        <v>4</v>
      </c>
      <c r="J398" s="11">
        <v>3382</v>
      </c>
      <c r="K398">
        <f t="shared" si="12"/>
        <v>13528</v>
      </c>
      <c r="L398" s="2">
        <f t="shared" si="13"/>
        <v>6760618</v>
      </c>
      <c r="M398" t="str" cm="1">
        <f t="array" ref="M398">_xlfn.IFS(E398&lt;1000, "$0 - $999", E398&lt;5000, "$1K - $4.9K", E398&lt;10000,"$5K - $9.9K", E398&lt;50000,"$10K-$49.9", E398&lt;100000,"$50K-$99.9K", E398&lt;200000, "$100K - above")</f>
        <v>$1K - $4.9K</v>
      </c>
    </row>
    <row r="399" spans="1:13">
      <c r="A399" s="9" t="s">
        <v>3441</v>
      </c>
      <c r="B399" s="5" t="s">
        <v>3442</v>
      </c>
      <c r="C399" s="5" t="s">
        <v>3024</v>
      </c>
      <c r="D399" s="6">
        <v>1149</v>
      </c>
      <c r="E399" s="6">
        <v>3999</v>
      </c>
      <c r="F399" s="7">
        <v>0.71</v>
      </c>
      <c r="G399" t="s">
        <v>3446</v>
      </c>
      <c r="H399" t="s">
        <v>3447</v>
      </c>
      <c r="I399" s="5">
        <v>4.3</v>
      </c>
      <c r="J399" s="11">
        <v>140036</v>
      </c>
      <c r="K399">
        <f t="shared" si="12"/>
        <v>602154.79999999993</v>
      </c>
      <c r="L399" s="2">
        <f t="shared" si="13"/>
        <v>560003964</v>
      </c>
      <c r="M399" t="str" cm="1">
        <f t="array" ref="M399">_xlfn.IFS(E399&lt;1000, "$0 - $999", E399&lt;5000, "$1K - $4.9K", E399&lt;10000,"$5K - $9.9K", E399&lt;50000,"$10K-$49.9", E399&lt;100000,"$50K-$99.9K", E399&lt;200000, "$100K - above")</f>
        <v>$1K - $4.9K</v>
      </c>
    </row>
    <row r="400" spans="1:13">
      <c r="A400" s="9" t="s">
        <v>3451</v>
      </c>
      <c r="B400" s="5" t="s">
        <v>3452</v>
      </c>
      <c r="C400" s="5" t="s">
        <v>3162</v>
      </c>
      <c r="D400" s="5">
        <v>529</v>
      </c>
      <c r="E400" s="6">
        <v>1499</v>
      </c>
      <c r="F400" s="7">
        <v>0.65</v>
      </c>
      <c r="G400" t="s">
        <v>3456</v>
      </c>
      <c r="H400" t="s">
        <v>3457</v>
      </c>
      <c r="I400" s="5">
        <v>4.0999999999999996</v>
      </c>
      <c r="J400" s="11">
        <v>8599</v>
      </c>
      <c r="K400">
        <f t="shared" si="12"/>
        <v>35255.899999999994</v>
      </c>
      <c r="L400" s="2">
        <f t="shared" si="13"/>
        <v>12889901</v>
      </c>
      <c r="M400" t="str" cm="1">
        <f t="array" ref="M400">_xlfn.IFS(E400&lt;1000, "$0 - $999", E400&lt;5000, "$1K - $4.9K", E400&lt;10000,"$5K - $9.9K", E400&lt;50000,"$10K-$49.9", E400&lt;100000,"$50K-$99.9K", E400&lt;200000, "$100K - above")</f>
        <v>$1K - $4.9K</v>
      </c>
    </row>
    <row r="401" spans="1:13">
      <c r="A401" s="9" t="s">
        <v>3461</v>
      </c>
      <c r="B401" s="5" t="s">
        <v>3462</v>
      </c>
      <c r="C401" s="5" t="s">
        <v>2990</v>
      </c>
      <c r="D401" s="6">
        <v>13999</v>
      </c>
      <c r="E401" s="6">
        <v>19499</v>
      </c>
      <c r="F401" s="7">
        <v>0.28000000000000003</v>
      </c>
      <c r="G401" t="s">
        <v>3211</v>
      </c>
      <c r="H401" t="s">
        <v>3212</v>
      </c>
      <c r="I401" s="5">
        <v>4.0999999999999996</v>
      </c>
      <c r="J401" s="11">
        <v>18998</v>
      </c>
      <c r="K401">
        <f t="shared" si="12"/>
        <v>77891.799999999988</v>
      </c>
      <c r="L401" s="2">
        <f t="shared" si="13"/>
        <v>370442002</v>
      </c>
      <c r="M401" t="str" cm="1">
        <f t="array" ref="M401">_xlfn.IFS(E401&lt;1000, "$0 - $999", E401&lt;5000, "$1K - $4.9K", E401&lt;10000,"$5K - $9.9K", E401&lt;50000,"$10K-$49.9", E401&lt;100000,"$50K-$99.9K", E401&lt;200000, "$100K - above")</f>
        <v>$10K-$49.9</v>
      </c>
    </row>
    <row r="402" spans="1:13">
      <c r="A402" s="9" t="s">
        <v>3466</v>
      </c>
      <c r="B402" s="5" t="s">
        <v>3467</v>
      </c>
      <c r="C402" s="5" t="s">
        <v>3066</v>
      </c>
      <c r="D402" s="5">
        <v>379</v>
      </c>
      <c r="E402" s="5">
        <v>999</v>
      </c>
      <c r="F402" s="7">
        <v>0.62</v>
      </c>
      <c r="G402" t="s">
        <v>3121</v>
      </c>
      <c r="H402" t="s">
        <v>3122</v>
      </c>
      <c r="I402" s="5">
        <v>4.0999999999999996</v>
      </c>
      <c r="J402" s="11">
        <v>363713</v>
      </c>
      <c r="K402">
        <f t="shared" si="12"/>
        <v>1491223.2999999998</v>
      </c>
      <c r="L402" s="2">
        <f t="shared" si="13"/>
        <v>363349287</v>
      </c>
      <c r="M402" t="str" cm="1">
        <f t="array" ref="M402">_xlfn.IFS(E402&lt;1000, "$0 - $999", E402&lt;5000, "$1K - $4.9K", E402&lt;10000,"$5K - $9.9K", E402&lt;50000,"$10K-$49.9", E402&lt;100000,"$50K-$99.9K", E402&lt;200000, "$100K - above")</f>
        <v>$0 - $999</v>
      </c>
    </row>
    <row r="403" spans="1:13">
      <c r="A403" s="9" t="s">
        <v>3471</v>
      </c>
      <c r="B403" s="5" t="s">
        <v>3472</v>
      </c>
      <c r="C403" s="5" t="s">
        <v>2990</v>
      </c>
      <c r="D403" s="6">
        <v>13999</v>
      </c>
      <c r="E403" s="6">
        <v>19999</v>
      </c>
      <c r="F403" s="7">
        <v>0.3</v>
      </c>
      <c r="G403" t="s">
        <v>3307</v>
      </c>
      <c r="H403" t="s">
        <v>3308</v>
      </c>
      <c r="I403" s="5">
        <v>4.0999999999999996</v>
      </c>
      <c r="J403" s="11">
        <v>19252</v>
      </c>
      <c r="K403">
        <f t="shared" si="12"/>
        <v>78933.2</v>
      </c>
      <c r="L403" s="2">
        <f t="shared" si="13"/>
        <v>385020748</v>
      </c>
      <c r="M403" t="str" cm="1">
        <f t="array" ref="M403">_xlfn.IFS(E403&lt;1000, "$0 - $999", E403&lt;5000, "$1K - $4.9K", E403&lt;10000,"$5K - $9.9K", E403&lt;50000,"$10K-$49.9", E403&lt;100000,"$50K-$99.9K", E403&lt;200000, "$100K - above")</f>
        <v>$10K-$49.9</v>
      </c>
    </row>
    <row r="404" spans="1:13">
      <c r="A404" s="9" t="s">
        <v>3476</v>
      </c>
      <c r="B404" s="5" t="s">
        <v>3477</v>
      </c>
      <c r="C404" s="5" t="s">
        <v>2948</v>
      </c>
      <c r="D404" s="6">
        <v>3999</v>
      </c>
      <c r="E404" s="6">
        <v>9999</v>
      </c>
      <c r="F404" s="7">
        <v>0.6</v>
      </c>
      <c r="G404" t="s">
        <v>3481</v>
      </c>
      <c r="H404" t="s">
        <v>3482</v>
      </c>
      <c r="I404" s="5">
        <v>4.4000000000000004</v>
      </c>
      <c r="J404" s="10">
        <v>73</v>
      </c>
      <c r="K404">
        <f t="shared" si="12"/>
        <v>321.20000000000005</v>
      </c>
      <c r="L404" s="2">
        <f t="shared" si="13"/>
        <v>729927</v>
      </c>
      <c r="M404" t="str" cm="1">
        <f t="array" ref="M404">_xlfn.IFS(E404&lt;1000, "$0 - $999", E404&lt;5000, "$1K - $4.9K", E404&lt;10000,"$5K - $9.9K", E404&lt;50000,"$10K-$49.9", E404&lt;100000,"$50K-$99.9K", E404&lt;200000, "$100K - above")</f>
        <v>$5K - $9.9K</v>
      </c>
    </row>
    <row r="405" spans="1:13">
      <c r="A405" s="9" t="s">
        <v>66</v>
      </c>
      <c r="B405" s="5" t="s">
        <v>67</v>
      </c>
      <c r="C405" s="5" t="s">
        <v>18</v>
      </c>
      <c r="D405" s="5">
        <v>149</v>
      </c>
      <c r="E405" s="6">
        <v>1000</v>
      </c>
      <c r="F405" s="7">
        <v>0.85</v>
      </c>
      <c r="G405" t="s">
        <v>3488</v>
      </c>
      <c r="H405" t="s">
        <v>3489</v>
      </c>
      <c r="I405" s="5">
        <v>3.9</v>
      </c>
      <c r="J405" s="11">
        <v>24870</v>
      </c>
      <c r="K405">
        <f t="shared" si="12"/>
        <v>96993</v>
      </c>
      <c r="L405" s="2">
        <f t="shared" si="13"/>
        <v>24870000</v>
      </c>
      <c r="M405" t="str" cm="1">
        <f t="array" ref="M405">_xlfn.IFS(E405&lt;1000, "$0 - $999", E405&lt;5000, "$1K - $4.9K", E405&lt;10000,"$5K - $9.9K", E405&lt;50000,"$10K-$49.9", E405&lt;100000,"$50K-$99.9K", E405&lt;200000, "$100K - above")</f>
        <v>$1K - $4.9K</v>
      </c>
    </row>
    <row r="406" spans="1:13">
      <c r="A406" s="9" t="s">
        <v>3493</v>
      </c>
      <c r="B406" s="5" t="s">
        <v>3494</v>
      </c>
      <c r="C406" s="5" t="s">
        <v>3495</v>
      </c>
      <c r="D406" s="5">
        <v>99</v>
      </c>
      <c r="E406" s="5">
        <v>499</v>
      </c>
      <c r="F406" s="7">
        <v>0.8</v>
      </c>
      <c r="G406" t="s">
        <v>3499</v>
      </c>
      <c r="H406" t="s">
        <v>3500</v>
      </c>
      <c r="I406" s="5">
        <v>4.3</v>
      </c>
      <c r="J406" s="11">
        <v>42641</v>
      </c>
      <c r="K406">
        <f t="shared" si="12"/>
        <v>183356.3</v>
      </c>
      <c r="L406" s="2">
        <f t="shared" si="13"/>
        <v>21277859</v>
      </c>
      <c r="M406" t="str" cm="1">
        <f t="array" ref="M406">_xlfn.IFS(E406&lt;1000, "$0 - $999", E406&lt;5000, "$1K - $4.9K", E406&lt;10000,"$5K - $9.9K", E406&lt;50000,"$10K-$49.9", E406&lt;100000,"$50K-$99.9K", E406&lt;200000, "$100K - above")</f>
        <v>$0 - $999</v>
      </c>
    </row>
    <row r="407" spans="1:13">
      <c r="A407" s="9" t="s">
        <v>3503</v>
      </c>
      <c r="B407" s="5" t="s">
        <v>3504</v>
      </c>
      <c r="C407" s="5" t="s">
        <v>3066</v>
      </c>
      <c r="D407" s="6">
        <v>4790</v>
      </c>
      <c r="E407" s="6">
        <v>15990</v>
      </c>
      <c r="F407" s="7">
        <v>0.7</v>
      </c>
      <c r="G407" t="s">
        <v>3508</v>
      </c>
      <c r="H407" t="s">
        <v>3509</v>
      </c>
      <c r="I407" s="5">
        <v>4</v>
      </c>
      <c r="J407" s="11">
        <v>4390</v>
      </c>
      <c r="K407">
        <f t="shared" si="12"/>
        <v>17560</v>
      </c>
      <c r="L407" s="2">
        <f t="shared" si="13"/>
        <v>70196100</v>
      </c>
      <c r="M407" t="str" cm="1">
        <f t="array" ref="M407">_xlfn.IFS(E407&lt;1000, "$0 - $999", E407&lt;5000, "$1K - $4.9K", E407&lt;10000,"$5K - $9.9K", E407&lt;50000,"$10K-$49.9", E407&lt;100000,"$50K-$99.9K", E407&lt;200000, "$100K - above")</f>
        <v>$10K-$49.9</v>
      </c>
    </row>
    <row r="408" spans="1:13">
      <c r="A408" s="9" t="s">
        <v>3513</v>
      </c>
      <c r="B408" s="5" t="s">
        <v>3514</v>
      </c>
      <c r="C408" s="5" t="s">
        <v>2990</v>
      </c>
      <c r="D408" s="6">
        <v>33999</v>
      </c>
      <c r="E408" s="6">
        <v>33999</v>
      </c>
      <c r="F408" s="7">
        <v>0</v>
      </c>
      <c r="G408" t="s">
        <v>3004</v>
      </c>
      <c r="H408" t="s">
        <v>3005</v>
      </c>
      <c r="I408" s="5">
        <v>4.3</v>
      </c>
      <c r="J408" s="11">
        <v>17415</v>
      </c>
      <c r="K408">
        <f t="shared" si="12"/>
        <v>74884.5</v>
      </c>
      <c r="L408" s="2">
        <f t="shared" si="13"/>
        <v>592092585</v>
      </c>
      <c r="M408" t="str" cm="1">
        <f t="array" ref="M408">_xlfn.IFS(E408&lt;1000, "$0 - $999", E408&lt;5000, "$1K - $4.9K", E408&lt;10000,"$5K - $9.9K", E408&lt;50000,"$10K-$49.9", E408&lt;100000,"$50K-$99.9K", E408&lt;200000, "$100K - above")</f>
        <v>$10K-$49.9</v>
      </c>
    </row>
    <row r="409" spans="1:13">
      <c r="A409" s="9" t="s">
        <v>3517</v>
      </c>
      <c r="B409" s="5" t="s">
        <v>3518</v>
      </c>
      <c r="C409" s="5" t="s">
        <v>3519</v>
      </c>
      <c r="D409" s="5">
        <v>99</v>
      </c>
      <c r="E409" s="5">
        <v>999</v>
      </c>
      <c r="F409" s="7">
        <v>0.9</v>
      </c>
      <c r="G409" t="s">
        <v>3523</v>
      </c>
      <c r="H409" t="s">
        <v>3524</v>
      </c>
      <c r="I409" s="5">
        <v>4</v>
      </c>
      <c r="J409" s="11">
        <v>1396</v>
      </c>
      <c r="K409">
        <f t="shared" si="12"/>
        <v>5584</v>
      </c>
      <c r="L409" s="2">
        <f t="shared" si="13"/>
        <v>1394604</v>
      </c>
      <c r="M409" t="str" cm="1">
        <f t="array" ref="M409">_xlfn.IFS(E409&lt;1000, "$0 - $999", E409&lt;5000, "$1K - $4.9K", E409&lt;10000,"$5K - $9.9K", E409&lt;50000,"$10K-$49.9", E409&lt;100000,"$50K-$99.9K", E409&lt;200000, "$100K - above")</f>
        <v>$0 - $999</v>
      </c>
    </row>
    <row r="410" spans="1:13">
      <c r="A410" s="9" t="s">
        <v>3528</v>
      </c>
      <c r="B410" s="5" t="s">
        <v>3529</v>
      </c>
      <c r="C410" s="5" t="s">
        <v>3066</v>
      </c>
      <c r="D410" s="5">
        <v>299</v>
      </c>
      <c r="E410" s="6">
        <v>1900</v>
      </c>
      <c r="F410" s="7">
        <v>0.84</v>
      </c>
      <c r="G410" t="s">
        <v>3533</v>
      </c>
      <c r="H410" t="s">
        <v>3534</v>
      </c>
      <c r="I410" s="5">
        <v>3.6</v>
      </c>
      <c r="J410" s="11">
        <v>18202</v>
      </c>
      <c r="K410">
        <f t="shared" si="12"/>
        <v>65527.200000000004</v>
      </c>
      <c r="L410" s="2">
        <f t="shared" si="13"/>
        <v>34583800</v>
      </c>
      <c r="M410" t="str" cm="1">
        <f t="array" ref="M410">_xlfn.IFS(E410&lt;1000, "$0 - $999", E410&lt;5000, "$1K - $4.9K", E410&lt;10000,"$5K - $9.9K", E410&lt;50000,"$10K-$49.9", E410&lt;100000,"$50K-$99.9K", E410&lt;200000, "$100K - above")</f>
        <v>$1K - $4.9K</v>
      </c>
    </row>
    <row r="411" spans="1:13">
      <c r="A411" s="9" t="s">
        <v>3538</v>
      </c>
      <c r="B411" s="5" t="s">
        <v>3539</v>
      </c>
      <c r="C411" s="5" t="s">
        <v>2990</v>
      </c>
      <c r="D411" s="6">
        <v>10999</v>
      </c>
      <c r="E411" s="6">
        <v>14999</v>
      </c>
      <c r="F411" s="7">
        <v>0.27</v>
      </c>
      <c r="G411" t="s">
        <v>3211</v>
      </c>
      <c r="H411" t="s">
        <v>3212</v>
      </c>
      <c r="I411" s="5">
        <v>4.0999999999999996</v>
      </c>
      <c r="J411" s="11">
        <v>18998</v>
      </c>
      <c r="K411">
        <f t="shared" si="12"/>
        <v>77891.799999999988</v>
      </c>
      <c r="L411" s="2">
        <f t="shared" si="13"/>
        <v>284951002</v>
      </c>
      <c r="M411" t="str" cm="1">
        <f t="array" ref="M411">_xlfn.IFS(E411&lt;1000, "$0 - $999", E411&lt;5000, "$1K - $4.9K", E411&lt;10000,"$5K - $9.9K", E411&lt;50000,"$10K-$49.9", E411&lt;100000,"$50K-$99.9K", E411&lt;200000, "$100K - above")</f>
        <v>$10K-$49.9</v>
      </c>
    </row>
    <row r="412" spans="1:13">
      <c r="A412" s="9" t="s">
        <v>3542</v>
      </c>
      <c r="B412" s="5" t="s">
        <v>3543</v>
      </c>
      <c r="C412" s="5" t="s">
        <v>2990</v>
      </c>
      <c r="D412" s="6">
        <v>34999</v>
      </c>
      <c r="E412" s="6">
        <v>38999</v>
      </c>
      <c r="F412" s="7">
        <v>0.1</v>
      </c>
      <c r="G412" t="s">
        <v>3547</v>
      </c>
      <c r="H412" t="s">
        <v>3548</v>
      </c>
      <c r="I412" s="5">
        <v>4.2</v>
      </c>
      <c r="J412" s="11">
        <v>11029</v>
      </c>
      <c r="K412">
        <f t="shared" si="12"/>
        <v>46321.8</v>
      </c>
      <c r="L412" s="2">
        <f t="shared" si="13"/>
        <v>430119971</v>
      </c>
      <c r="M412" t="str" cm="1">
        <f t="array" ref="M412">_xlfn.IFS(E412&lt;1000, "$0 - $999", E412&lt;5000, "$1K - $4.9K", E412&lt;10000,"$5K - $9.9K", E412&lt;50000,"$10K-$49.9", E412&lt;100000,"$50K-$99.9K", E412&lt;200000, "$100K - above")</f>
        <v>$10K-$49.9</v>
      </c>
    </row>
    <row r="413" spans="1:13">
      <c r="A413" s="9" t="s">
        <v>3552</v>
      </c>
      <c r="B413" s="5" t="s">
        <v>3231</v>
      </c>
      <c r="C413" s="5" t="s">
        <v>2990</v>
      </c>
      <c r="D413" s="6">
        <v>16999</v>
      </c>
      <c r="E413" s="6">
        <v>24999</v>
      </c>
      <c r="F413" s="7">
        <v>0.32</v>
      </c>
      <c r="G413" t="s">
        <v>3196</v>
      </c>
      <c r="H413" t="s">
        <v>3197</v>
      </c>
      <c r="I413" s="5">
        <v>4.0999999999999996</v>
      </c>
      <c r="J413" s="11">
        <v>22318</v>
      </c>
      <c r="K413">
        <f t="shared" si="12"/>
        <v>91503.799999999988</v>
      </c>
      <c r="L413" s="2">
        <f t="shared" si="13"/>
        <v>557927682</v>
      </c>
      <c r="M413" t="str" cm="1">
        <f t="array" ref="M413">_xlfn.IFS(E413&lt;1000, "$0 - $999", E413&lt;5000, "$1K - $4.9K", E413&lt;10000,"$5K - $9.9K", E413&lt;50000,"$10K-$49.9", E413&lt;100000,"$50K-$99.9K", E413&lt;200000, "$100K - above")</f>
        <v>$10K-$49.9</v>
      </c>
    </row>
    <row r="414" spans="1:13">
      <c r="A414" s="9" t="s">
        <v>3554</v>
      </c>
      <c r="B414" s="5" t="s">
        <v>3555</v>
      </c>
      <c r="C414" s="5" t="s">
        <v>3495</v>
      </c>
      <c r="D414" s="5">
        <v>199</v>
      </c>
      <c r="E414" s="5">
        <v>499</v>
      </c>
      <c r="F414" s="7">
        <v>0.6</v>
      </c>
      <c r="G414" t="s">
        <v>3559</v>
      </c>
      <c r="H414" t="s">
        <v>3560</v>
      </c>
      <c r="I414" s="5">
        <v>4.0999999999999996</v>
      </c>
      <c r="J414" s="11">
        <v>1786</v>
      </c>
      <c r="K414">
        <f t="shared" si="12"/>
        <v>7322.5999999999995</v>
      </c>
      <c r="L414" s="2">
        <f t="shared" si="13"/>
        <v>891214</v>
      </c>
      <c r="M414" t="str" cm="1">
        <f t="array" ref="M414">_xlfn.IFS(E414&lt;1000, "$0 - $999", E414&lt;5000, "$1K - $4.9K", E414&lt;10000,"$5K - $9.9K", E414&lt;50000,"$10K-$49.9", E414&lt;100000,"$50K-$99.9K", E414&lt;200000, "$100K - above")</f>
        <v>$0 - $999</v>
      </c>
    </row>
    <row r="415" spans="1:13">
      <c r="A415" s="9" t="s">
        <v>3564</v>
      </c>
      <c r="B415" s="5" t="s">
        <v>3565</v>
      </c>
      <c r="C415" s="5" t="s">
        <v>2979</v>
      </c>
      <c r="D415" s="5">
        <v>999</v>
      </c>
      <c r="E415" s="6">
        <v>1599</v>
      </c>
      <c r="F415" s="7">
        <v>0.38</v>
      </c>
      <c r="G415" t="s">
        <v>3569</v>
      </c>
      <c r="H415" t="s">
        <v>3570</v>
      </c>
      <c r="I415" s="5">
        <v>4</v>
      </c>
      <c r="J415" s="11">
        <v>7222</v>
      </c>
      <c r="K415">
        <f t="shared" si="12"/>
        <v>28888</v>
      </c>
      <c r="L415" s="2">
        <f t="shared" si="13"/>
        <v>11547978</v>
      </c>
      <c r="M415" t="str" cm="1">
        <f t="array" ref="M415">_xlfn.IFS(E415&lt;1000, "$0 - $999", E415&lt;5000, "$1K - $4.9K", E415&lt;10000,"$5K - $9.9K", E415&lt;50000,"$10K-$49.9", E415&lt;100000,"$50K-$99.9K", E415&lt;200000, "$100K - above")</f>
        <v>$1K - $4.9K</v>
      </c>
    </row>
    <row r="416" spans="1:13">
      <c r="A416" s="9" t="s">
        <v>3574</v>
      </c>
      <c r="B416" s="5" t="s">
        <v>3575</v>
      </c>
      <c r="C416" s="5" t="s">
        <v>3045</v>
      </c>
      <c r="D416" s="6">
        <v>1299</v>
      </c>
      <c r="E416" s="6">
        <v>1599</v>
      </c>
      <c r="F416" s="7">
        <v>0.19</v>
      </c>
      <c r="G416" t="s">
        <v>3049</v>
      </c>
      <c r="H416" t="s">
        <v>3050</v>
      </c>
      <c r="I416" s="5">
        <v>4</v>
      </c>
      <c r="J416" s="11">
        <v>128311</v>
      </c>
      <c r="K416">
        <f t="shared" si="12"/>
        <v>513244</v>
      </c>
      <c r="L416" s="2">
        <f t="shared" si="13"/>
        <v>205169289</v>
      </c>
      <c r="M416" t="str" cm="1">
        <f t="array" ref="M416">_xlfn.IFS(E416&lt;1000, "$0 - $999", E416&lt;5000, "$1K - $4.9K", E416&lt;10000,"$5K - $9.9K", E416&lt;50000,"$10K-$49.9", E416&lt;100000,"$50K-$99.9K", E416&lt;200000, "$100K - above")</f>
        <v>$1K - $4.9K</v>
      </c>
    </row>
    <row r="417" spans="1:13">
      <c r="A417" s="9" t="s">
        <v>3578</v>
      </c>
      <c r="B417" s="5" t="s">
        <v>3579</v>
      </c>
      <c r="C417" s="5" t="s">
        <v>3066</v>
      </c>
      <c r="D417" s="5">
        <v>599</v>
      </c>
      <c r="E417" s="6">
        <v>1800</v>
      </c>
      <c r="F417" s="7">
        <v>0.67</v>
      </c>
      <c r="G417" t="s">
        <v>3583</v>
      </c>
      <c r="H417" t="s">
        <v>3584</v>
      </c>
      <c r="I417" s="5">
        <v>3.5</v>
      </c>
      <c r="J417" s="11">
        <v>83996</v>
      </c>
      <c r="K417">
        <f t="shared" si="12"/>
        <v>293986</v>
      </c>
      <c r="L417" s="2">
        <f t="shared" si="13"/>
        <v>151192800</v>
      </c>
      <c r="M417" t="str" cm="1">
        <f t="array" ref="M417">_xlfn.IFS(E417&lt;1000, "$0 - $999", E417&lt;5000, "$1K - $4.9K", E417&lt;10000,"$5K - $9.9K", E417&lt;50000,"$10K-$49.9", E417&lt;100000,"$50K-$99.9K", E417&lt;200000, "$100K - above")</f>
        <v>$1K - $4.9K</v>
      </c>
    </row>
    <row r="418" spans="1:13">
      <c r="A418" s="9" t="s">
        <v>3588</v>
      </c>
      <c r="B418" s="5" t="s">
        <v>3589</v>
      </c>
      <c r="C418" s="5" t="s">
        <v>3024</v>
      </c>
      <c r="D418" s="5">
        <v>599</v>
      </c>
      <c r="E418" s="6">
        <v>1899</v>
      </c>
      <c r="F418" s="7">
        <v>0.68</v>
      </c>
      <c r="G418" t="s">
        <v>3446</v>
      </c>
      <c r="H418" t="s">
        <v>3447</v>
      </c>
      <c r="I418" s="5">
        <v>4.3</v>
      </c>
      <c r="J418" s="11">
        <v>140036</v>
      </c>
      <c r="K418">
        <f t="shared" si="12"/>
        <v>602154.79999999993</v>
      </c>
      <c r="L418" s="2">
        <f t="shared" si="13"/>
        <v>265928364</v>
      </c>
      <c r="M418" t="str" cm="1">
        <f t="array" ref="M418">_xlfn.IFS(E418&lt;1000, "$0 - $999", E418&lt;5000, "$1K - $4.9K", E418&lt;10000,"$5K - $9.9K", E418&lt;50000,"$10K-$49.9", E418&lt;100000,"$50K-$99.9K", E418&lt;200000, "$100K - above")</f>
        <v>$1K - $4.9K</v>
      </c>
    </row>
    <row r="419" spans="1:13">
      <c r="A419" s="9" t="s">
        <v>3592</v>
      </c>
      <c r="B419" s="5" t="s">
        <v>3593</v>
      </c>
      <c r="C419" s="5" t="s">
        <v>2979</v>
      </c>
      <c r="D419" s="6">
        <v>1799</v>
      </c>
      <c r="E419" s="6">
        <v>2499</v>
      </c>
      <c r="F419" s="7">
        <v>0.28000000000000003</v>
      </c>
      <c r="G419" t="s">
        <v>3597</v>
      </c>
      <c r="H419" t="s">
        <v>3598</v>
      </c>
      <c r="I419" s="5">
        <v>4.0999999999999996</v>
      </c>
      <c r="J419" s="11">
        <v>18678</v>
      </c>
      <c r="K419">
        <f t="shared" si="12"/>
        <v>76579.799999999988</v>
      </c>
      <c r="L419" s="2">
        <f t="shared" si="13"/>
        <v>46676322</v>
      </c>
      <c r="M419" t="str" cm="1">
        <f t="array" ref="M419">_xlfn.IFS(E419&lt;1000, "$0 - $999", E419&lt;5000, "$1K - $4.9K", E419&lt;10000,"$5K - $9.9K", E419&lt;50000,"$10K-$49.9", E419&lt;100000,"$50K-$99.9K", E419&lt;200000, "$100K - above")</f>
        <v>$1K - $4.9K</v>
      </c>
    </row>
    <row r="420" spans="1:13">
      <c r="A420" s="9" t="s">
        <v>76</v>
      </c>
      <c r="B420" s="5" t="s">
        <v>77</v>
      </c>
      <c r="C420" s="5" t="s">
        <v>18</v>
      </c>
      <c r="D420" s="5">
        <v>176.63</v>
      </c>
      <c r="E420" s="5">
        <v>499</v>
      </c>
      <c r="F420" s="7">
        <v>0.65</v>
      </c>
      <c r="G420" t="s">
        <v>81</v>
      </c>
      <c r="H420" t="s">
        <v>82</v>
      </c>
      <c r="I420" s="5">
        <v>4.0999999999999996</v>
      </c>
      <c r="J420" s="11">
        <v>15189</v>
      </c>
      <c r="K420">
        <f t="shared" si="12"/>
        <v>62274.899999999994</v>
      </c>
      <c r="L420" s="2">
        <f t="shared" si="13"/>
        <v>7579311</v>
      </c>
      <c r="M420" t="str" cm="1">
        <f t="array" ref="M420">_xlfn.IFS(E420&lt;1000, "$0 - $999", E420&lt;5000, "$1K - $4.9K", E420&lt;10000,"$5K - $9.9K", E420&lt;50000,"$10K-$49.9", E420&lt;100000,"$50K-$99.9K", E420&lt;200000, "$100K - above")</f>
        <v>$0 - $999</v>
      </c>
    </row>
    <row r="421" spans="1:13">
      <c r="A421" s="9" t="s">
        <v>3603</v>
      </c>
      <c r="B421" s="5" t="s">
        <v>3604</v>
      </c>
      <c r="C421" s="5" t="s">
        <v>2990</v>
      </c>
      <c r="D421" s="6">
        <v>10999</v>
      </c>
      <c r="E421" s="6">
        <v>14999</v>
      </c>
      <c r="F421" s="7">
        <v>0.27</v>
      </c>
      <c r="G421" t="s">
        <v>3211</v>
      </c>
      <c r="H421" t="s">
        <v>3212</v>
      </c>
      <c r="I421" s="5">
        <v>4.0999999999999996</v>
      </c>
      <c r="J421" s="11">
        <v>18998</v>
      </c>
      <c r="K421">
        <f t="shared" si="12"/>
        <v>77891.799999999988</v>
      </c>
      <c r="L421" s="2">
        <f t="shared" si="13"/>
        <v>284951002</v>
      </c>
      <c r="M421" t="str" cm="1">
        <f t="array" ref="M421">_xlfn.IFS(E421&lt;1000, "$0 - $999", E421&lt;5000, "$1K - $4.9K", E421&lt;10000,"$5K - $9.9K", E421&lt;50000,"$10K-$49.9", E421&lt;100000,"$50K-$99.9K", E421&lt;200000, "$100K - above")</f>
        <v>$10K-$49.9</v>
      </c>
    </row>
    <row r="422" spans="1:13">
      <c r="A422" s="9" t="s">
        <v>3607</v>
      </c>
      <c r="B422" s="5" t="s">
        <v>3608</v>
      </c>
      <c r="C422" s="5" t="s">
        <v>2948</v>
      </c>
      <c r="D422" s="6">
        <v>2999</v>
      </c>
      <c r="E422" s="6">
        <v>7990</v>
      </c>
      <c r="F422" s="7">
        <v>0.62</v>
      </c>
      <c r="G422" t="s">
        <v>3611</v>
      </c>
      <c r="H422" t="s">
        <v>3612</v>
      </c>
      <c r="I422" s="5">
        <v>4.0999999999999996</v>
      </c>
      <c r="J422" s="11">
        <v>48449</v>
      </c>
      <c r="K422">
        <f t="shared" si="12"/>
        <v>198640.9</v>
      </c>
      <c r="L422" s="2">
        <f t="shared" si="13"/>
        <v>387107510</v>
      </c>
      <c r="M422" t="str" cm="1">
        <f t="array" ref="M422">_xlfn.IFS(E422&lt;1000, "$0 - $999", E422&lt;5000, "$1K - $4.9K", E422&lt;10000,"$5K - $9.9K", E422&lt;50000,"$10K-$49.9", E422&lt;100000,"$50K-$99.9K", E422&lt;200000, "$100K - above")</f>
        <v>$5K - $9.9K</v>
      </c>
    </row>
    <row r="423" spans="1:13">
      <c r="A423" s="9" t="s">
        <v>3616</v>
      </c>
      <c r="B423" s="5" t="s">
        <v>3617</v>
      </c>
      <c r="C423" s="5" t="s">
        <v>2948</v>
      </c>
      <c r="D423" s="6">
        <v>1999</v>
      </c>
      <c r="E423" s="6">
        <v>7990</v>
      </c>
      <c r="F423" s="7">
        <v>0.75</v>
      </c>
      <c r="G423" t="s">
        <v>2972</v>
      </c>
      <c r="H423" t="s">
        <v>2973</v>
      </c>
      <c r="I423" s="5">
        <v>3.8</v>
      </c>
      <c r="J423" s="11">
        <v>17831</v>
      </c>
      <c r="K423">
        <f t="shared" si="12"/>
        <v>67757.8</v>
      </c>
      <c r="L423" s="2">
        <f t="shared" si="13"/>
        <v>142469690</v>
      </c>
      <c r="M423" t="str" cm="1">
        <f t="array" ref="M423">_xlfn.IFS(E423&lt;1000, "$0 - $999", E423&lt;5000, "$1K - $4.9K", E423&lt;10000,"$5K - $9.9K", E423&lt;50000,"$10K-$49.9", E423&lt;100000,"$50K-$99.9K", E423&lt;200000, "$100K - above")</f>
        <v>$5K - $9.9K</v>
      </c>
    </row>
    <row r="424" spans="1:13">
      <c r="A424" s="9" t="s">
        <v>86</v>
      </c>
      <c r="B424" s="5" t="s">
        <v>87</v>
      </c>
      <c r="C424" s="5" t="s">
        <v>18</v>
      </c>
      <c r="D424" s="5">
        <v>229</v>
      </c>
      <c r="E424" s="5">
        <v>299</v>
      </c>
      <c r="F424" s="7">
        <v>0.23</v>
      </c>
      <c r="G424" t="s">
        <v>91</v>
      </c>
      <c r="H424" t="s">
        <v>92</v>
      </c>
      <c r="I424" s="5">
        <v>4.3</v>
      </c>
      <c r="J424" s="11">
        <v>30411</v>
      </c>
      <c r="K424">
        <f t="shared" si="12"/>
        <v>130767.29999999999</v>
      </c>
      <c r="L424" s="2">
        <f t="shared" si="13"/>
        <v>9092889</v>
      </c>
      <c r="M424" t="str" cm="1">
        <f t="array" ref="M424">_xlfn.IFS(E424&lt;1000, "$0 - $999", E424&lt;5000, "$1K - $4.9K", E424&lt;10000,"$5K - $9.9K", E424&lt;50000,"$10K-$49.9", E424&lt;100000,"$50K-$99.9K", E424&lt;200000, "$100K - above")</f>
        <v>$0 - $999</v>
      </c>
    </row>
    <row r="425" spans="1:13">
      <c r="A425" s="9" t="s">
        <v>107</v>
      </c>
      <c r="B425" s="5" t="s">
        <v>108</v>
      </c>
      <c r="C425" s="5" t="s">
        <v>18</v>
      </c>
      <c r="D425" s="5">
        <v>199</v>
      </c>
      <c r="E425" s="5">
        <v>299</v>
      </c>
      <c r="F425" s="7">
        <v>0.33</v>
      </c>
      <c r="G425" t="s">
        <v>32</v>
      </c>
      <c r="H425" t="s">
        <v>33</v>
      </c>
      <c r="I425" s="5">
        <v>4</v>
      </c>
      <c r="J425" s="11">
        <v>43994</v>
      </c>
      <c r="K425">
        <f t="shared" si="12"/>
        <v>175976</v>
      </c>
      <c r="L425" s="2">
        <f t="shared" si="13"/>
        <v>13154206</v>
      </c>
      <c r="M425" t="str" cm="1">
        <f t="array" ref="M425">_xlfn.IFS(E425&lt;1000, "$0 - $999", E425&lt;5000, "$1K - $4.9K", E425&lt;10000,"$5K - $9.9K", E425&lt;50000,"$10K-$49.9", E425&lt;100000,"$50K-$99.9K", E425&lt;200000, "$100K - above")</f>
        <v>$0 - $999</v>
      </c>
    </row>
    <row r="426" spans="1:13">
      <c r="A426" s="9" t="s">
        <v>3624</v>
      </c>
      <c r="B426" s="5" t="s">
        <v>3625</v>
      </c>
      <c r="C426" s="5" t="s">
        <v>3162</v>
      </c>
      <c r="D426" s="5">
        <v>649</v>
      </c>
      <c r="E426" s="5">
        <v>999</v>
      </c>
      <c r="F426" s="7">
        <v>0.35</v>
      </c>
      <c r="G426" t="s">
        <v>3629</v>
      </c>
      <c r="H426" t="s">
        <v>3630</v>
      </c>
      <c r="I426" s="5">
        <v>4.2</v>
      </c>
      <c r="J426" s="11">
        <v>1315</v>
      </c>
      <c r="K426">
        <f t="shared" si="12"/>
        <v>5523</v>
      </c>
      <c r="L426" s="2">
        <f t="shared" si="13"/>
        <v>1313685</v>
      </c>
      <c r="M426" t="str" cm="1">
        <f t="array" ref="M426">_xlfn.IFS(E426&lt;1000, "$0 - $999", E426&lt;5000, "$1K - $4.9K", E426&lt;10000,"$5K - $9.9K", E426&lt;50000,"$10K-$49.9", E426&lt;100000,"$50K-$99.9K", E426&lt;200000, "$100K - above")</f>
        <v>$0 - $999</v>
      </c>
    </row>
    <row r="427" spans="1:13">
      <c r="A427" s="9" t="s">
        <v>3634</v>
      </c>
      <c r="B427" s="5" t="s">
        <v>3462</v>
      </c>
      <c r="C427" s="5" t="s">
        <v>2990</v>
      </c>
      <c r="D427" s="6">
        <v>13999</v>
      </c>
      <c r="E427" s="6">
        <v>19499</v>
      </c>
      <c r="F427" s="7">
        <v>0.28000000000000003</v>
      </c>
      <c r="G427" t="s">
        <v>3211</v>
      </c>
      <c r="H427" t="s">
        <v>3212</v>
      </c>
      <c r="I427" s="5">
        <v>4.0999999999999996</v>
      </c>
      <c r="J427" s="11">
        <v>18998</v>
      </c>
      <c r="K427">
        <f t="shared" si="12"/>
        <v>77891.799999999988</v>
      </c>
      <c r="L427" s="2">
        <f t="shared" si="13"/>
        <v>370442002</v>
      </c>
      <c r="M427" t="str" cm="1">
        <f t="array" ref="M427">_xlfn.IFS(E427&lt;1000, "$0 - $999", E427&lt;5000, "$1K - $4.9K", E427&lt;10000,"$5K - $9.9K", E427&lt;50000,"$10K-$49.9", E427&lt;100000,"$50K-$99.9K", E427&lt;200000, "$100K - above")</f>
        <v>$10K-$49.9</v>
      </c>
    </row>
    <row r="428" spans="1:13">
      <c r="A428" s="9" t="s">
        <v>3636</v>
      </c>
      <c r="B428" s="5" t="s">
        <v>3637</v>
      </c>
      <c r="C428" s="5" t="s">
        <v>3638</v>
      </c>
      <c r="D428" s="5">
        <v>119</v>
      </c>
      <c r="E428" s="5">
        <v>299</v>
      </c>
      <c r="F428" s="7">
        <v>0.6</v>
      </c>
      <c r="G428" t="s">
        <v>3642</v>
      </c>
      <c r="H428" t="s">
        <v>3643</v>
      </c>
      <c r="I428" s="5">
        <v>4.0999999999999996</v>
      </c>
      <c r="J428" s="11">
        <v>5999</v>
      </c>
      <c r="K428">
        <f t="shared" si="12"/>
        <v>24595.899999999998</v>
      </c>
      <c r="L428" s="2">
        <f t="shared" si="13"/>
        <v>1793701</v>
      </c>
      <c r="M428" t="str" cm="1">
        <f t="array" ref="M428">_xlfn.IFS(E428&lt;1000, "$0 - $999", E428&lt;5000, "$1K - $4.9K", E428&lt;10000,"$5K - $9.9K", E428&lt;50000,"$10K-$49.9", E428&lt;100000,"$50K-$99.9K", E428&lt;200000, "$100K - above")</f>
        <v>$0 - $999</v>
      </c>
    </row>
    <row r="429" spans="1:13">
      <c r="A429" s="9" t="s">
        <v>3647</v>
      </c>
      <c r="B429" s="5" t="s">
        <v>3648</v>
      </c>
      <c r="C429" s="5" t="s">
        <v>2990</v>
      </c>
      <c r="D429" s="6">
        <v>12999</v>
      </c>
      <c r="E429" s="6">
        <v>17999</v>
      </c>
      <c r="F429" s="7">
        <v>0.28000000000000003</v>
      </c>
      <c r="G429" t="s">
        <v>3652</v>
      </c>
      <c r="H429" t="s">
        <v>3653</v>
      </c>
      <c r="I429" s="5">
        <v>4.0999999999999996</v>
      </c>
      <c r="J429" s="11">
        <v>50772</v>
      </c>
      <c r="K429">
        <f t="shared" si="12"/>
        <v>208165.19999999998</v>
      </c>
      <c r="L429" s="2">
        <f t="shared" si="13"/>
        <v>913845228</v>
      </c>
      <c r="M429" t="str" cm="1">
        <f t="array" ref="M429">_xlfn.IFS(E429&lt;1000, "$0 - $999", E429&lt;5000, "$1K - $4.9K", E429&lt;10000,"$5K - $9.9K", E429&lt;50000,"$10K-$49.9", E429&lt;100000,"$50K-$99.9K", E429&lt;200000, "$100K - above")</f>
        <v>$10K-$49.9</v>
      </c>
    </row>
    <row r="430" spans="1:13">
      <c r="A430" s="9" t="s">
        <v>112</v>
      </c>
      <c r="B430" s="5" t="s">
        <v>113</v>
      </c>
      <c r="C430" s="5" t="s">
        <v>18</v>
      </c>
      <c r="D430" s="5">
        <v>154</v>
      </c>
      <c r="E430" s="5">
        <v>339</v>
      </c>
      <c r="F430" s="7">
        <v>0.55000000000000004</v>
      </c>
      <c r="G430" t="s">
        <v>117</v>
      </c>
      <c r="H430" t="s">
        <v>118</v>
      </c>
      <c r="I430" s="5">
        <v>4.3</v>
      </c>
      <c r="J430" s="11">
        <v>13391</v>
      </c>
      <c r="K430">
        <f t="shared" si="12"/>
        <v>57581.299999999996</v>
      </c>
      <c r="L430" s="2">
        <f t="shared" si="13"/>
        <v>4539549</v>
      </c>
      <c r="M430" t="str" cm="1">
        <f t="array" ref="M430">_xlfn.IFS(E430&lt;1000, "$0 - $999", E430&lt;5000, "$1K - $4.9K", E430&lt;10000,"$5K - $9.9K", E430&lt;50000,"$10K-$49.9", E430&lt;100000,"$50K-$99.9K", E430&lt;200000, "$100K - above")</f>
        <v>$0 - $999</v>
      </c>
    </row>
    <row r="431" spans="1:13">
      <c r="A431" s="9" t="s">
        <v>3658</v>
      </c>
      <c r="B431" s="5" t="s">
        <v>3659</v>
      </c>
      <c r="C431" s="5" t="s">
        <v>2990</v>
      </c>
      <c r="D431" s="6">
        <v>20999</v>
      </c>
      <c r="E431" s="6">
        <v>26999</v>
      </c>
      <c r="F431" s="7">
        <v>0.22</v>
      </c>
      <c r="G431" t="s">
        <v>3373</v>
      </c>
      <c r="H431" t="s">
        <v>3374</v>
      </c>
      <c r="I431" s="5">
        <v>3.9</v>
      </c>
      <c r="J431" s="11">
        <v>25824</v>
      </c>
      <c r="K431">
        <f t="shared" si="12"/>
        <v>100713.59999999999</v>
      </c>
      <c r="L431" s="2">
        <f t="shared" si="13"/>
        <v>697222176</v>
      </c>
      <c r="M431" t="str" cm="1">
        <f t="array" ref="M431">_xlfn.IFS(E431&lt;1000, "$0 - $999", E431&lt;5000, "$1K - $4.9K", E431&lt;10000,"$5K - $9.9K", E431&lt;50000,"$10K-$49.9", E431&lt;100000,"$50K-$99.9K", E431&lt;200000, "$100K - above")</f>
        <v>$10K-$49.9</v>
      </c>
    </row>
    <row r="432" spans="1:13">
      <c r="A432" s="9" t="s">
        <v>3663</v>
      </c>
      <c r="B432" s="5" t="s">
        <v>3664</v>
      </c>
      <c r="C432" s="5" t="s">
        <v>3162</v>
      </c>
      <c r="D432" s="5">
        <v>249</v>
      </c>
      <c r="E432" s="5">
        <v>649</v>
      </c>
      <c r="F432" s="7">
        <v>0.62</v>
      </c>
      <c r="G432" t="s">
        <v>3668</v>
      </c>
      <c r="H432" t="s">
        <v>3669</v>
      </c>
      <c r="I432" s="5">
        <v>4</v>
      </c>
      <c r="J432" s="11">
        <v>14404</v>
      </c>
      <c r="K432">
        <f t="shared" si="12"/>
        <v>57616</v>
      </c>
      <c r="L432" s="2">
        <f t="shared" si="13"/>
        <v>9348196</v>
      </c>
      <c r="M432" t="str" cm="1">
        <f t="array" ref="M432">_xlfn.IFS(E432&lt;1000, "$0 - $999", E432&lt;5000, "$1K - $4.9K", E432&lt;10000,"$5K - $9.9K", E432&lt;50000,"$10K-$49.9", E432&lt;100000,"$50K-$99.9K", E432&lt;200000, "$100K - above")</f>
        <v>$0 - $999</v>
      </c>
    </row>
    <row r="433" spans="1:13">
      <c r="A433" s="9" t="s">
        <v>3673</v>
      </c>
      <c r="B433" s="5" t="s">
        <v>3674</v>
      </c>
      <c r="C433" s="5" t="s">
        <v>3162</v>
      </c>
      <c r="D433" s="5">
        <v>99</v>
      </c>
      <c r="E433" s="5">
        <v>171</v>
      </c>
      <c r="F433" s="7">
        <v>0.42</v>
      </c>
      <c r="G433" t="s">
        <v>3678</v>
      </c>
      <c r="H433" t="s">
        <v>3679</v>
      </c>
      <c r="I433" s="5">
        <v>4.5</v>
      </c>
      <c r="J433" s="11">
        <v>11339</v>
      </c>
      <c r="K433">
        <f t="shared" si="12"/>
        <v>51025.5</v>
      </c>
      <c r="L433" s="2">
        <f t="shared" si="13"/>
        <v>1938969</v>
      </c>
      <c r="M433" t="str" cm="1">
        <f t="array" ref="M433">_xlfn.IFS(E433&lt;1000, "$0 - $999", E433&lt;5000, "$1K - $4.9K", E433&lt;10000,"$5K - $9.9K", E433&lt;50000,"$10K-$49.9", E433&lt;100000,"$50K-$99.9K", E433&lt;200000, "$100K - above")</f>
        <v>$0 - $999</v>
      </c>
    </row>
    <row r="434" spans="1:13">
      <c r="A434" s="9" t="s">
        <v>3683</v>
      </c>
      <c r="B434" s="5" t="s">
        <v>3684</v>
      </c>
      <c r="C434" s="5" t="s">
        <v>3151</v>
      </c>
      <c r="D434" s="5">
        <v>489</v>
      </c>
      <c r="E434" s="6">
        <v>1999</v>
      </c>
      <c r="F434" s="7">
        <v>0.76</v>
      </c>
      <c r="G434" t="s">
        <v>3688</v>
      </c>
      <c r="H434" t="s">
        <v>3689</v>
      </c>
      <c r="I434" s="5">
        <v>4</v>
      </c>
      <c r="J434" s="11">
        <v>3626</v>
      </c>
      <c r="K434">
        <f t="shared" si="12"/>
        <v>14504</v>
      </c>
      <c r="L434" s="2">
        <f t="shared" si="13"/>
        <v>7248374</v>
      </c>
      <c r="M434" t="str" cm="1">
        <f t="array" ref="M434">_xlfn.IFS(E434&lt;1000, "$0 - $999", E434&lt;5000, "$1K - $4.9K", E434&lt;10000,"$5K - $9.9K", E434&lt;50000,"$10K-$49.9", E434&lt;100000,"$50K-$99.9K", E434&lt;200000, "$100K - above")</f>
        <v>$1K - $4.9K</v>
      </c>
    </row>
    <row r="435" spans="1:13">
      <c r="A435" s="9" t="s">
        <v>3693</v>
      </c>
      <c r="B435" s="5" t="s">
        <v>3694</v>
      </c>
      <c r="C435" s="5" t="s">
        <v>3024</v>
      </c>
      <c r="D435" s="5">
        <v>369</v>
      </c>
      <c r="E435" s="6">
        <v>1600</v>
      </c>
      <c r="F435" s="7">
        <v>0.77</v>
      </c>
      <c r="G435" t="s">
        <v>3698</v>
      </c>
      <c r="H435" t="s">
        <v>3699</v>
      </c>
      <c r="I435" s="5">
        <v>4</v>
      </c>
      <c r="J435" s="11">
        <v>32625</v>
      </c>
      <c r="K435">
        <f t="shared" si="12"/>
        <v>130500</v>
      </c>
      <c r="L435" s="2">
        <f t="shared" si="13"/>
        <v>52200000</v>
      </c>
      <c r="M435" t="str" cm="1">
        <f t="array" ref="M435">_xlfn.IFS(E435&lt;1000, "$0 - $999", E435&lt;5000, "$1K - $4.9K", E435&lt;10000,"$5K - $9.9K", E435&lt;50000,"$10K-$49.9", E435&lt;100000,"$50K-$99.9K", E435&lt;200000, "$100K - above")</f>
        <v>$1K - $4.9K</v>
      </c>
    </row>
    <row r="436" spans="1:13">
      <c r="A436" s="9" t="s">
        <v>3703</v>
      </c>
      <c r="B436" s="5" t="s">
        <v>3704</v>
      </c>
      <c r="C436" s="5" t="s">
        <v>2990</v>
      </c>
      <c r="D436" s="6">
        <v>15499</v>
      </c>
      <c r="E436" s="6">
        <v>20999</v>
      </c>
      <c r="F436" s="7">
        <v>0.26</v>
      </c>
      <c r="G436" t="s">
        <v>3307</v>
      </c>
      <c r="H436" t="s">
        <v>3308</v>
      </c>
      <c r="I436" s="5">
        <v>4.0999999999999996</v>
      </c>
      <c r="J436" s="11">
        <v>19252</v>
      </c>
      <c r="K436">
        <f t="shared" si="12"/>
        <v>78933.2</v>
      </c>
      <c r="L436" s="2">
        <f t="shared" si="13"/>
        <v>404272748</v>
      </c>
      <c r="M436" t="str" cm="1">
        <f t="array" ref="M436">_xlfn.IFS(E436&lt;1000, "$0 - $999", E436&lt;5000, "$1K - $4.9K", E436&lt;10000,"$5K - $9.9K", E436&lt;50000,"$10K-$49.9", E436&lt;100000,"$50K-$99.9K", E436&lt;200000, "$100K - above")</f>
        <v>$10K-$49.9</v>
      </c>
    </row>
    <row r="437" spans="1:13">
      <c r="A437" s="9" t="s">
        <v>3707</v>
      </c>
      <c r="B437" s="5" t="s">
        <v>3708</v>
      </c>
      <c r="C437" s="5" t="s">
        <v>2990</v>
      </c>
      <c r="D437" s="6">
        <v>15499</v>
      </c>
      <c r="E437" s="6">
        <v>18999</v>
      </c>
      <c r="F437" s="7">
        <v>0.18</v>
      </c>
      <c r="G437" t="s">
        <v>3307</v>
      </c>
      <c r="H437" t="s">
        <v>3308</v>
      </c>
      <c r="I437" s="5">
        <v>4.0999999999999996</v>
      </c>
      <c r="J437" s="11">
        <v>19252</v>
      </c>
      <c r="K437">
        <f t="shared" si="12"/>
        <v>78933.2</v>
      </c>
      <c r="L437" s="2">
        <f t="shared" si="13"/>
        <v>365768748</v>
      </c>
      <c r="M437" t="str" cm="1">
        <f t="array" ref="M437">_xlfn.IFS(E437&lt;1000, "$0 - $999", E437&lt;5000, "$1K - $4.9K", E437&lt;10000,"$5K - $9.9K", E437&lt;50000,"$10K-$49.9", E437&lt;100000,"$50K-$99.9K", E437&lt;200000, "$100K - above")</f>
        <v>$10K-$49.9</v>
      </c>
    </row>
    <row r="438" spans="1:13">
      <c r="A438" s="9" t="s">
        <v>3711</v>
      </c>
      <c r="B438" s="5" t="s">
        <v>3712</v>
      </c>
      <c r="C438" s="5" t="s">
        <v>2990</v>
      </c>
      <c r="D438" s="6">
        <v>22999</v>
      </c>
      <c r="E438" s="6">
        <v>28999</v>
      </c>
      <c r="F438" s="7">
        <v>0.21</v>
      </c>
      <c r="G438" t="s">
        <v>3373</v>
      </c>
      <c r="H438" t="s">
        <v>3374</v>
      </c>
      <c r="I438" s="5">
        <v>3.9</v>
      </c>
      <c r="J438" s="11">
        <v>25824</v>
      </c>
      <c r="K438">
        <f t="shared" si="12"/>
        <v>100713.59999999999</v>
      </c>
      <c r="L438" s="2">
        <f t="shared" si="13"/>
        <v>748870176</v>
      </c>
      <c r="M438" t="str" cm="1">
        <f t="array" ref="M438">_xlfn.IFS(E438&lt;1000, "$0 - $999", E438&lt;5000, "$1K - $4.9K", E438&lt;10000,"$5K - $9.9K", E438&lt;50000,"$10K-$49.9", E438&lt;100000,"$50K-$99.9K", E438&lt;200000, "$100K - above")</f>
        <v>$10K-$49.9</v>
      </c>
    </row>
    <row r="439" spans="1:13">
      <c r="A439" s="9" t="s">
        <v>3715</v>
      </c>
      <c r="B439" s="5" t="s">
        <v>3716</v>
      </c>
      <c r="C439" s="5" t="s">
        <v>3066</v>
      </c>
      <c r="D439" s="5">
        <v>599</v>
      </c>
      <c r="E439" s="6">
        <v>1490</v>
      </c>
      <c r="F439" s="7">
        <v>0.6</v>
      </c>
      <c r="G439" t="s">
        <v>3720</v>
      </c>
      <c r="H439" t="s">
        <v>3721</v>
      </c>
      <c r="I439" s="5">
        <v>4.0999999999999996</v>
      </c>
      <c r="J439" s="11">
        <v>161679</v>
      </c>
      <c r="K439">
        <f t="shared" si="12"/>
        <v>662883.89999999991</v>
      </c>
      <c r="L439" s="2">
        <f t="shared" si="13"/>
        <v>240901710</v>
      </c>
      <c r="M439" t="str" cm="1">
        <f t="array" ref="M439">_xlfn.IFS(E439&lt;1000, "$0 - $999", E439&lt;5000, "$1K - $4.9K", E439&lt;10000,"$5K - $9.9K", E439&lt;50000,"$10K-$49.9", E439&lt;100000,"$50K-$99.9K", E439&lt;200000, "$100K - above")</f>
        <v>$1K - $4.9K</v>
      </c>
    </row>
    <row r="440" spans="1:13">
      <c r="A440" s="9" t="s">
        <v>3725</v>
      </c>
      <c r="B440" s="5" t="s">
        <v>3726</v>
      </c>
      <c r="C440" s="5" t="s">
        <v>3495</v>
      </c>
      <c r="D440" s="5">
        <v>134</v>
      </c>
      <c r="E440" s="5">
        <v>699</v>
      </c>
      <c r="F440" s="7">
        <v>0.81</v>
      </c>
      <c r="G440" t="s">
        <v>3730</v>
      </c>
      <c r="H440" t="s">
        <v>3731</v>
      </c>
      <c r="I440" s="5">
        <v>4.0999999999999996</v>
      </c>
      <c r="J440" s="11">
        <v>16685</v>
      </c>
      <c r="K440">
        <f t="shared" si="12"/>
        <v>68408.5</v>
      </c>
      <c r="L440" s="2">
        <f t="shared" si="13"/>
        <v>11662815</v>
      </c>
      <c r="M440" t="str" cm="1">
        <f t="array" ref="M440">_xlfn.IFS(E440&lt;1000, "$0 - $999", E440&lt;5000, "$1K - $4.9K", E440&lt;10000,"$5K - $9.9K", E440&lt;50000,"$10K-$49.9", E440&lt;100000,"$50K-$99.9K", E440&lt;200000, "$100K - above")</f>
        <v>$0 - $999</v>
      </c>
    </row>
    <row r="441" spans="1:13">
      <c r="A441" s="9" t="s">
        <v>3735</v>
      </c>
      <c r="B441" s="5" t="s">
        <v>3736</v>
      </c>
      <c r="C441" s="5" t="s">
        <v>2990</v>
      </c>
      <c r="D441" s="6">
        <v>7499</v>
      </c>
      <c r="E441" s="6">
        <v>7999</v>
      </c>
      <c r="F441" s="7">
        <v>0.06</v>
      </c>
      <c r="G441" t="s">
        <v>3740</v>
      </c>
      <c r="H441" t="s">
        <v>3741</v>
      </c>
      <c r="I441" s="5">
        <v>4</v>
      </c>
      <c r="J441" s="11">
        <v>30907</v>
      </c>
      <c r="K441">
        <f t="shared" si="12"/>
        <v>123628</v>
      </c>
      <c r="L441" s="2">
        <f t="shared" si="13"/>
        <v>247225093</v>
      </c>
      <c r="M441" t="str" cm="1">
        <f t="array" ref="M441">_xlfn.IFS(E441&lt;1000, "$0 - $999", E441&lt;5000, "$1K - $4.9K", E441&lt;10000,"$5K - $9.9K", E441&lt;50000,"$10K-$49.9", E441&lt;100000,"$50K-$99.9K", E441&lt;200000, "$100K - above")</f>
        <v>$5K - $9.9K</v>
      </c>
    </row>
    <row r="442" spans="1:13">
      <c r="A442" s="9" t="s">
        <v>3745</v>
      </c>
      <c r="B442" s="5" t="s">
        <v>3746</v>
      </c>
      <c r="C442" s="5" t="s">
        <v>2979</v>
      </c>
      <c r="D442" s="6">
        <v>1149</v>
      </c>
      <c r="E442" s="6">
        <v>2199</v>
      </c>
      <c r="F442" s="7">
        <v>0.48</v>
      </c>
      <c r="G442" t="s">
        <v>2983</v>
      </c>
      <c r="H442" t="s">
        <v>2984</v>
      </c>
      <c r="I442" s="5">
        <v>4.3</v>
      </c>
      <c r="J442" s="11">
        <v>178912</v>
      </c>
      <c r="K442">
        <f t="shared" si="12"/>
        <v>769321.6</v>
      </c>
      <c r="L442" s="2">
        <f t="shared" si="13"/>
        <v>393427488</v>
      </c>
      <c r="M442" t="str" cm="1">
        <f t="array" ref="M442">_xlfn.IFS(E442&lt;1000, "$0 - $999", E442&lt;5000, "$1K - $4.9K", E442&lt;10000,"$5K - $9.9K", E442&lt;50000,"$10K-$49.9", E442&lt;100000,"$50K-$99.9K", E442&lt;200000, "$100K - above")</f>
        <v>$1K - $4.9K</v>
      </c>
    </row>
    <row r="443" spans="1:13">
      <c r="A443" s="9" t="s">
        <v>3750</v>
      </c>
      <c r="B443" s="5" t="s">
        <v>3751</v>
      </c>
      <c r="C443" s="5" t="s">
        <v>3045</v>
      </c>
      <c r="D443" s="6">
        <v>1324</v>
      </c>
      <c r="E443" s="6">
        <v>1699</v>
      </c>
      <c r="F443" s="7">
        <v>0.22</v>
      </c>
      <c r="G443" t="s">
        <v>3049</v>
      </c>
      <c r="H443" t="s">
        <v>3050</v>
      </c>
      <c r="I443" s="5">
        <v>4</v>
      </c>
      <c r="J443" s="11">
        <v>128311</v>
      </c>
      <c r="K443">
        <f t="shared" si="12"/>
        <v>513244</v>
      </c>
      <c r="L443" s="2">
        <f t="shared" si="13"/>
        <v>218000389</v>
      </c>
      <c r="M443" t="str" cm="1">
        <f t="array" ref="M443">_xlfn.IFS(E443&lt;1000, "$0 - $999", E443&lt;5000, "$1K - $4.9K", E443&lt;10000,"$5K - $9.9K", E443&lt;50000,"$10K-$49.9", E443&lt;100000,"$50K-$99.9K", E443&lt;200000, "$100K - above")</f>
        <v>$1K - $4.9K</v>
      </c>
    </row>
    <row r="444" spans="1:13">
      <c r="A444" s="9" t="s">
        <v>3755</v>
      </c>
      <c r="B444" s="5" t="s">
        <v>3756</v>
      </c>
      <c r="C444" s="5" t="s">
        <v>2990</v>
      </c>
      <c r="D444" s="6">
        <v>13999</v>
      </c>
      <c r="E444" s="6">
        <v>19999</v>
      </c>
      <c r="F444" s="7">
        <v>0.3</v>
      </c>
      <c r="G444" t="s">
        <v>3307</v>
      </c>
      <c r="H444" t="s">
        <v>3308</v>
      </c>
      <c r="I444" s="5">
        <v>4.0999999999999996</v>
      </c>
      <c r="J444" s="11">
        <v>19252</v>
      </c>
      <c r="K444">
        <f t="shared" si="12"/>
        <v>78933.2</v>
      </c>
      <c r="L444" s="2">
        <f t="shared" si="13"/>
        <v>385020748</v>
      </c>
      <c r="M444" t="str" cm="1">
        <f t="array" ref="M444">_xlfn.IFS(E444&lt;1000, "$0 - $999", E444&lt;5000, "$1K - $4.9K", E444&lt;10000,"$5K - $9.9K", E444&lt;50000,"$10K-$49.9", E444&lt;100000,"$50K-$99.9K", E444&lt;200000, "$100K - above")</f>
        <v>$10K-$49.9</v>
      </c>
    </row>
    <row r="445" spans="1:13">
      <c r="A445" s="9" t="s">
        <v>122</v>
      </c>
      <c r="B445" s="5" t="s">
        <v>123</v>
      </c>
      <c r="C445" s="5" t="s">
        <v>18</v>
      </c>
      <c r="D445" s="5">
        <v>299</v>
      </c>
      <c r="E445" s="5">
        <v>799</v>
      </c>
      <c r="F445" s="7">
        <v>0.63</v>
      </c>
      <c r="G445" t="s">
        <v>52</v>
      </c>
      <c r="H445" t="s">
        <v>53</v>
      </c>
      <c r="I445" s="5">
        <v>4.2</v>
      </c>
      <c r="J445" s="11">
        <v>94364</v>
      </c>
      <c r="K445">
        <f t="shared" si="12"/>
        <v>396328.8</v>
      </c>
      <c r="L445" s="2">
        <f t="shared" si="13"/>
        <v>75396836</v>
      </c>
      <c r="M445" t="str" cm="1">
        <f t="array" ref="M445">_xlfn.IFS(E445&lt;1000, "$0 - $999", E445&lt;5000, "$1K - $4.9K", E445&lt;10000,"$5K - $9.9K", E445&lt;50000,"$10K-$49.9", E445&lt;100000,"$50K-$99.9K", E445&lt;200000, "$100K - above")</f>
        <v>$0 - $999</v>
      </c>
    </row>
    <row r="446" spans="1:13">
      <c r="A446" s="9" t="s">
        <v>3761</v>
      </c>
      <c r="B446" s="5" t="s">
        <v>3762</v>
      </c>
      <c r="C446" s="5" t="s">
        <v>2979</v>
      </c>
      <c r="D446" s="5">
        <v>999</v>
      </c>
      <c r="E446" s="6">
        <v>1599</v>
      </c>
      <c r="F446" s="7">
        <v>0.38</v>
      </c>
      <c r="G446" t="s">
        <v>3569</v>
      </c>
      <c r="H446" t="s">
        <v>3570</v>
      </c>
      <c r="I446" s="5">
        <v>4</v>
      </c>
      <c r="J446" s="11">
        <v>7222</v>
      </c>
      <c r="K446">
        <f t="shared" si="12"/>
        <v>28888</v>
      </c>
      <c r="L446" s="2">
        <f t="shared" si="13"/>
        <v>11547978</v>
      </c>
      <c r="M446" t="str" cm="1">
        <f t="array" ref="M446">_xlfn.IFS(E446&lt;1000, "$0 - $999", E446&lt;5000, "$1K - $4.9K", E446&lt;10000,"$5K - $9.9K", E446&lt;50000,"$10K-$49.9", E446&lt;100000,"$50K-$99.9K", E446&lt;200000, "$100K - above")</f>
        <v>$1K - $4.9K</v>
      </c>
    </row>
    <row r="447" spans="1:13">
      <c r="A447" s="9" t="s">
        <v>3766</v>
      </c>
      <c r="B447" s="5" t="s">
        <v>3767</v>
      </c>
      <c r="C447" s="5" t="s">
        <v>2990</v>
      </c>
      <c r="D447" s="6">
        <v>12999</v>
      </c>
      <c r="E447" s="6">
        <v>17999</v>
      </c>
      <c r="F447" s="7">
        <v>0.28000000000000003</v>
      </c>
      <c r="G447" t="s">
        <v>3211</v>
      </c>
      <c r="H447" t="s">
        <v>3212</v>
      </c>
      <c r="I447" s="5">
        <v>4.0999999999999996</v>
      </c>
      <c r="J447" s="11">
        <v>18998</v>
      </c>
      <c r="K447">
        <f t="shared" si="12"/>
        <v>77891.799999999988</v>
      </c>
      <c r="L447" s="2">
        <f t="shared" si="13"/>
        <v>341945002</v>
      </c>
      <c r="M447" t="str" cm="1">
        <f t="array" ref="M447">_xlfn.IFS(E447&lt;1000, "$0 - $999", E447&lt;5000, "$1K - $4.9K", E447&lt;10000,"$5K - $9.9K", E447&lt;50000,"$10K-$49.9", E447&lt;100000,"$50K-$99.9K", E447&lt;200000, "$100K - above")</f>
        <v>$10K-$49.9</v>
      </c>
    </row>
    <row r="448" spans="1:13">
      <c r="A448" s="9" t="s">
        <v>3770</v>
      </c>
      <c r="B448" s="5" t="s">
        <v>3771</v>
      </c>
      <c r="C448" s="5" t="s">
        <v>2990</v>
      </c>
      <c r="D448" s="6">
        <v>15490</v>
      </c>
      <c r="E448" s="6">
        <v>20990</v>
      </c>
      <c r="F448" s="7">
        <v>0.26</v>
      </c>
      <c r="G448" t="s">
        <v>3363</v>
      </c>
      <c r="H448" t="s">
        <v>3364</v>
      </c>
      <c r="I448" s="5">
        <v>4.2</v>
      </c>
      <c r="J448" s="11">
        <v>32916</v>
      </c>
      <c r="K448">
        <f t="shared" si="12"/>
        <v>138247.20000000001</v>
      </c>
      <c r="L448" s="2">
        <f t="shared" si="13"/>
        <v>690906840</v>
      </c>
      <c r="M448" t="str" cm="1">
        <f t="array" ref="M448">_xlfn.IFS(E448&lt;1000, "$0 - $999", E448&lt;5000, "$1K - $4.9K", E448&lt;10000,"$5K - $9.9K", E448&lt;50000,"$10K-$49.9", E448&lt;100000,"$50K-$99.9K", E448&lt;200000, "$100K - above")</f>
        <v>$10K-$49.9</v>
      </c>
    </row>
    <row r="449" spans="1:13">
      <c r="A449" s="9" t="s">
        <v>3775</v>
      </c>
      <c r="B449" s="5" t="s">
        <v>3776</v>
      </c>
      <c r="C449" s="5" t="s">
        <v>3777</v>
      </c>
      <c r="D449" s="5">
        <v>999</v>
      </c>
      <c r="E449" s="6">
        <v>2899</v>
      </c>
      <c r="F449" s="7">
        <v>0.66</v>
      </c>
      <c r="G449" t="s">
        <v>3781</v>
      </c>
      <c r="H449" t="s">
        <v>3782</v>
      </c>
      <c r="I449" s="5">
        <v>4.5999999999999996</v>
      </c>
      <c r="J449" s="11">
        <v>26603</v>
      </c>
      <c r="K449">
        <f t="shared" si="12"/>
        <v>122373.79999999999</v>
      </c>
      <c r="L449" s="2">
        <f t="shared" si="13"/>
        <v>77122097</v>
      </c>
      <c r="M449" t="str" cm="1">
        <f t="array" ref="M449">_xlfn.IFS(E449&lt;1000, "$0 - $999", E449&lt;5000, "$1K - $4.9K", E449&lt;10000,"$5K - $9.9K", E449&lt;50000,"$10K-$49.9", E449&lt;100000,"$50K-$99.9K", E449&lt;200000, "$100K - above")</f>
        <v>$1K - $4.9K</v>
      </c>
    </row>
    <row r="450" spans="1:13">
      <c r="A450" s="9" t="s">
        <v>3786</v>
      </c>
      <c r="B450" s="5" t="s">
        <v>3787</v>
      </c>
      <c r="C450" s="5" t="s">
        <v>2948</v>
      </c>
      <c r="D450" s="6">
        <v>1599</v>
      </c>
      <c r="E450" s="6">
        <v>4999</v>
      </c>
      <c r="F450" s="7">
        <v>0.68</v>
      </c>
      <c r="G450" t="s">
        <v>3791</v>
      </c>
      <c r="H450" t="s">
        <v>3792</v>
      </c>
      <c r="I450" s="5">
        <v>4</v>
      </c>
      <c r="J450" s="11">
        <v>67950</v>
      </c>
      <c r="K450">
        <f t="shared" ref="K450:K513" si="14">PRODUCT(J450,I450)</f>
        <v>271800</v>
      </c>
      <c r="L450" s="2">
        <f t="shared" ref="L450:L513" si="15">PRODUCT(J450,E450)</f>
        <v>339682050</v>
      </c>
      <c r="M450" t="str" cm="1">
        <f t="array" ref="M450">_xlfn.IFS(E450&lt;1000, "$0 - $999", E450&lt;5000, "$1K - $4.9K", E450&lt;10000,"$5K - $9.9K", E450&lt;50000,"$10K-$49.9", E450&lt;100000,"$50K-$99.9K", E450&lt;200000, "$100K - above")</f>
        <v>$1K - $4.9K</v>
      </c>
    </row>
    <row r="451" spans="1:13">
      <c r="A451" s="9" t="s">
        <v>3796</v>
      </c>
      <c r="B451" s="5" t="s">
        <v>3797</v>
      </c>
      <c r="C451" s="5" t="s">
        <v>3045</v>
      </c>
      <c r="D451" s="6">
        <v>1324</v>
      </c>
      <c r="E451" s="6">
        <v>1699</v>
      </c>
      <c r="F451" s="7">
        <v>0.22</v>
      </c>
      <c r="G451" t="s">
        <v>3049</v>
      </c>
      <c r="H451" t="s">
        <v>3050</v>
      </c>
      <c r="I451" s="5">
        <v>4</v>
      </c>
      <c r="J451" s="11">
        <v>128311</v>
      </c>
      <c r="K451">
        <f t="shared" si="14"/>
        <v>513244</v>
      </c>
      <c r="L451" s="2">
        <f t="shared" si="15"/>
        <v>218000389</v>
      </c>
      <c r="M451" t="str" cm="1">
        <f t="array" ref="M451">_xlfn.IFS(E451&lt;1000, "$0 - $999", E451&lt;5000, "$1K - $4.9K", E451&lt;10000,"$5K - $9.9K", E451&lt;50000,"$10K-$49.9", E451&lt;100000,"$50K-$99.9K", E451&lt;200000, "$100K - above")</f>
        <v>$1K - $4.9K</v>
      </c>
    </row>
    <row r="452" spans="1:13">
      <c r="A452" s="9" t="s">
        <v>3799</v>
      </c>
      <c r="B452" s="5" t="s">
        <v>3800</v>
      </c>
      <c r="C452" s="5" t="s">
        <v>2990</v>
      </c>
      <c r="D452" s="6">
        <v>20999</v>
      </c>
      <c r="E452" s="6">
        <v>29990</v>
      </c>
      <c r="F452" s="7">
        <v>0.3</v>
      </c>
      <c r="G452" t="s">
        <v>3804</v>
      </c>
      <c r="H452" t="s">
        <v>3805</v>
      </c>
      <c r="I452" s="5">
        <v>4.3</v>
      </c>
      <c r="J452" s="11">
        <v>9499</v>
      </c>
      <c r="K452">
        <f t="shared" si="14"/>
        <v>40845.699999999997</v>
      </c>
      <c r="L452" s="2">
        <f t="shared" si="15"/>
        <v>284875010</v>
      </c>
      <c r="M452" t="str" cm="1">
        <f t="array" ref="M452">_xlfn.IFS(E452&lt;1000, "$0 - $999", E452&lt;5000, "$1K - $4.9K", E452&lt;10000,"$5K - $9.9K", E452&lt;50000,"$10K-$49.9", E452&lt;100000,"$50K-$99.9K", E452&lt;200000, "$100K - above")</f>
        <v>$10K-$49.9</v>
      </c>
    </row>
    <row r="453" spans="1:13">
      <c r="A453" s="9" t="s">
        <v>3809</v>
      </c>
      <c r="B453" s="5" t="s">
        <v>3810</v>
      </c>
      <c r="C453" s="5" t="s">
        <v>3162</v>
      </c>
      <c r="D453" s="5">
        <v>999</v>
      </c>
      <c r="E453" s="6">
        <v>1999</v>
      </c>
      <c r="F453" s="7">
        <v>0.5</v>
      </c>
      <c r="G453" t="s">
        <v>3814</v>
      </c>
      <c r="H453" t="s">
        <v>3815</v>
      </c>
      <c r="I453" s="5">
        <v>4.3</v>
      </c>
      <c r="J453" s="11">
        <v>1777</v>
      </c>
      <c r="K453">
        <f t="shared" si="14"/>
        <v>7641.0999999999995</v>
      </c>
      <c r="L453" s="2">
        <f t="shared" si="15"/>
        <v>3552223</v>
      </c>
      <c r="M453" t="str" cm="1">
        <f t="array" ref="M453">_xlfn.IFS(E453&lt;1000, "$0 - $999", E453&lt;5000, "$1K - $4.9K", E453&lt;10000,"$5K - $9.9K", E453&lt;50000,"$10K-$49.9", E453&lt;100000,"$50K-$99.9K", E453&lt;200000, "$100K - above")</f>
        <v>$1K - $4.9K</v>
      </c>
    </row>
    <row r="454" spans="1:13">
      <c r="A454" s="9" t="s">
        <v>3819</v>
      </c>
      <c r="B454" s="5" t="s">
        <v>3820</v>
      </c>
      <c r="C454" s="5" t="s">
        <v>2990</v>
      </c>
      <c r="D454" s="6">
        <v>12490</v>
      </c>
      <c r="E454" s="6">
        <v>15990</v>
      </c>
      <c r="F454" s="7">
        <v>0.22</v>
      </c>
      <c r="G454" t="s">
        <v>3824</v>
      </c>
      <c r="H454" t="s">
        <v>3825</v>
      </c>
      <c r="I454" s="5">
        <v>4.2</v>
      </c>
      <c r="J454" s="11">
        <v>58506</v>
      </c>
      <c r="K454">
        <f t="shared" si="14"/>
        <v>245725.2</v>
      </c>
      <c r="L454" s="2">
        <f t="shared" si="15"/>
        <v>935510940</v>
      </c>
      <c r="M454" t="str" cm="1">
        <f t="array" ref="M454">_xlfn.IFS(E454&lt;1000, "$0 - $999", E454&lt;5000, "$1K - $4.9K", E454&lt;10000,"$5K - $9.9K", E454&lt;50000,"$10K-$49.9", E454&lt;100000,"$50K-$99.9K", E454&lt;200000, "$100K - above")</f>
        <v>$10K-$49.9</v>
      </c>
    </row>
    <row r="455" spans="1:13">
      <c r="A455" s="9" t="s">
        <v>3829</v>
      </c>
      <c r="B455" s="5" t="s">
        <v>3830</v>
      </c>
      <c r="C455" s="5" t="s">
        <v>2990</v>
      </c>
      <c r="D455" s="6">
        <v>17999</v>
      </c>
      <c r="E455" s="6">
        <v>21990</v>
      </c>
      <c r="F455" s="7">
        <v>0.18</v>
      </c>
      <c r="G455" t="s">
        <v>3240</v>
      </c>
      <c r="H455" t="s">
        <v>3241</v>
      </c>
      <c r="I455" s="5">
        <v>4</v>
      </c>
      <c r="J455" s="11">
        <v>21350</v>
      </c>
      <c r="K455">
        <f t="shared" si="14"/>
        <v>85400</v>
      </c>
      <c r="L455" s="2">
        <f t="shared" si="15"/>
        <v>469486500</v>
      </c>
      <c r="M455" t="str" cm="1">
        <f t="array" ref="M455">_xlfn.IFS(E455&lt;1000, "$0 - $999", E455&lt;5000, "$1K - $4.9K", E455&lt;10000,"$5K - $9.9K", E455&lt;50000,"$10K-$49.9", E455&lt;100000,"$50K-$99.9K", E455&lt;200000, "$100K - above")</f>
        <v>$10K-$49.9</v>
      </c>
    </row>
    <row r="456" spans="1:13">
      <c r="A456" s="9" t="s">
        <v>138</v>
      </c>
      <c r="B456" s="5" t="s">
        <v>139</v>
      </c>
      <c r="C456" s="5" t="s">
        <v>18</v>
      </c>
      <c r="D456" s="5">
        <v>350</v>
      </c>
      <c r="E456" s="5">
        <v>899</v>
      </c>
      <c r="F456" s="7">
        <v>0.61</v>
      </c>
      <c r="G456" t="s">
        <v>143</v>
      </c>
      <c r="H456" t="s">
        <v>144</v>
      </c>
      <c r="I456" s="5">
        <v>4.2</v>
      </c>
      <c r="J456" s="11">
        <v>2263</v>
      </c>
      <c r="K456">
        <f t="shared" si="14"/>
        <v>9504.6</v>
      </c>
      <c r="L456" s="2">
        <f t="shared" si="15"/>
        <v>2034437</v>
      </c>
      <c r="M456" t="str" cm="1">
        <f t="array" ref="M456">_xlfn.IFS(E456&lt;1000, "$0 - $999", E456&lt;5000, "$1K - $4.9K", E456&lt;10000,"$5K - $9.9K", E456&lt;50000,"$10K-$49.9", E456&lt;100000,"$50K-$99.9K", E456&lt;200000, "$100K - above")</f>
        <v>$0 - $999</v>
      </c>
    </row>
    <row r="457" spans="1:13">
      <c r="A457" s="9" t="s">
        <v>3835</v>
      </c>
      <c r="B457" s="5" t="s">
        <v>3836</v>
      </c>
      <c r="C457" s="5" t="s">
        <v>3045</v>
      </c>
      <c r="D457" s="6">
        <v>1399</v>
      </c>
      <c r="E457" s="6">
        <v>1630</v>
      </c>
      <c r="F457" s="7">
        <v>0.14000000000000001</v>
      </c>
      <c r="G457" t="s">
        <v>3840</v>
      </c>
      <c r="H457" t="s">
        <v>3841</v>
      </c>
      <c r="I457" s="5">
        <v>4</v>
      </c>
      <c r="J457" s="11">
        <v>9378</v>
      </c>
      <c r="K457">
        <f t="shared" si="14"/>
        <v>37512</v>
      </c>
      <c r="L457" s="2">
        <f t="shared" si="15"/>
        <v>15286140</v>
      </c>
      <c r="M457" t="str" cm="1">
        <f t="array" ref="M457">_xlfn.IFS(E457&lt;1000, "$0 - $999", E457&lt;5000, "$1K - $4.9K", E457&lt;10000,"$5K - $9.9K", E457&lt;50000,"$10K-$49.9", E457&lt;100000,"$50K-$99.9K", E457&lt;200000, "$100K - above")</f>
        <v>$1K - $4.9K</v>
      </c>
    </row>
    <row r="458" spans="1:13">
      <c r="A458" s="9" t="s">
        <v>148</v>
      </c>
      <c r="B458" s="5" t="s">
        <v>149</v>
      </c>
      <c r="C458" s="5" t="s">
        <v>18</v>
      </c>
      <c r="D458" s="5">
        <v>159</v>
      </c>
      <c r="E458" s="5">
        <v>399</v>
      </c>
      <c r="F458" s="7">
        <v>0.6</v>
      </c>
      <c r="G458" t="s">
        <v>152</v>
      </c>
      <c r="H458" t="s">
        <v>153</v>
      </c>
      <c r="I458" s="5">
        <v>4.0999999999999996</v>
      </c>
      <c r="J458" s="11">
        <v>4768</v>
      </c>
      <c r="K458">
        <f t="shared" si="14"/>
        <v>19548.8</v>
      </c>
      <c r="L458" s="2">
        <f t="shared" si="15"/>
        <v>1902432</v>
      </c>
      <c r="M458" t="str" cm="1">
        <f t="array" ref="M458">_xlfn.IFS(E458&lt;1000, "$0 - $999", E458&lt;5000, "$1K - $4.9K", E458&lt;10000,"$5K - $9.9K", E458&lt;50000,"$10K-$49.9", E458&lt;100000,"$50K-$99.9K", E458&lt;200000, "$100K - above")</f>
        <v>$0 - $999</v>
      </c>
    </row>
    <row r="459" spans="1:13">
      <c r="A459" s="9" t="s">
        <v>3847</v>
      </c>
      <c r="B459" s="5" t="s">
        <v>3848</v>
      </c>
      <c r="C459" s="5" t="s">
        <v>2948</v>
      </c>
      <c r="D459" s="6">
        <v>1499</v>
      </c>
      <c r="E459" s="6">
        <v>6990</v>
      </c>
      <c r="F459" s="7">
        <v>0.79</v>
      </c>
      <c r="G459" t="s">
        <v>3059</v>
      </c>
      <c r="H459" t="s">
        <v>3060</v>
      </c>
      <c r="I459" s="5">
        <v>3.9</v>
      </c>
      <c r="J459" s="11">
        <v>21796</v>
      </c>
      <c r="K459">
        <f t="shared" si="14"/>
        <v>85004.4</v>
      </c>
      <c r="L459" s="2">
        <f t="shared" si="15"/>
        <v>152354040</v>
      </c>
      <c r="M459" t="str" cm="1">
        <f t="array" ref="M459">_xlfn.IFS(E459&lt;1000, "$0 - $999", E459&lt;5000, "$1K - $4.9K", E459&lt;10000,"$5K - $9.9K", E459&lt;50000,"$10K-$49.9", E459&lt;100000,"$50K-$99.9K", E459&lt;200000, "$100K - above")</f>
        <v>$5K - $9.9K</v>
      </c>
    </row>
    <row r="460" spans="1:13">
      <c r="A460" s="9" t="s">
        <v>3851</v>
      </c>
      <c r="B460" s="5" t="s">
        <v>3852</v>
      </c>
      <c r="C460" s="5" t="s">
        <v>2948</v>
      </c>
      <c r="D460" s="6">
        <v>1999</v>
      </c>
      <c r="E460" s="6">
        <v>7990</v>
      </c>
      <c r="F460" s="7">
        <v>0.75</v>
      </c>
      <c r="G460" t="s">
        <v>2972</v>
      </c>
      <c r="H460" t="s">
        <v>2973</v>
      </c>
      <c r="I460" s="5">
        <v>3.8</v>
      </c>
      <c r="J460" s="11">
        <v>17833</v>
      </c>
      <c r="K460">
        <f t="shared" si="14"/>
        <v>67765.399999999994</v>
      </c>
      <c r="L460" s="2">
        <f t="shared" si="15"/>
        <v>142485670</v>
      </c>
      <c r="M460" t="str" cm="1">
        <f t="array" ref="M460">_xlfn.IFS(E460&lt;1000, "$0 - $999", E460&lt;5000, "$1K - $4.9K", E460&lt;10000,"$5K - $9.9K", E460&lt;50000,"$10K-$49.9", E460&lt;100000,"$50K-$99.9K", E460&lt;200000, "$100K - above")</f>
        <v>$5K - $9.9K</v>
      </c>
    </row>
    <row r="461" spans="1:13">
      <c r="A461" s="9" t="s">
        <v>3855</v>
      </c>
      <c r="B461" s="5" t="s">
        <v>3856</v>
      </c>
      <c r="C461" s="5" t="s">
        <v>3777</v>
      </c>
      <c r="D461" s="5">
        <v>999</v>
      </c>
      <c r="E461" s="6">
        <v>2899</v>
      </c>
      <c r="F461" s="7">
        <v>0.66</v>
      </c>
      <c r="G461" t="s">
        <v>3860</v>
      </c>
      <c r="H461" t="s">
        <v>3861</v>
      </c>
      <c r="I461" s="5">
        <v>4.7</v>
      </c>
      <c r="J461" s="11">
        <v>7779</v>
      </c>
      <c r="K461">
        <f t="shared" si="14"/>
        <v>36561.300000000003</v>
      </c>
      <c r="L461" s="2">
        <f t="shared" si="15"/>
        <v>22551321</v>
      </c>
      <c r="M461" t="str" cm="1">
        <f t="array" ref="M461">_xlfn.IFS(E461&lt;1000, "$0 - $999", E461&lt;5000, "$1K - $4.9K", E461&lt;10000,"$5K - $9.9K", E461&lt;50000,"$10K-$49.9", E461&lt;100000,"$50K-$99.9K", E461&lt;200000, "$100K - above")</f>
        <v>$1K - $4.9K</v>
      </c>
    </row>
    <row r="462" spans="1:13">
      <c r="A462" s="9" t="s">
        <v>3865</v>
      </c>
      <c r="B462" s="5" t="s">
        <v>3866</v>
      </c>
      <c r="C462" s="5" t="s">
        <v>3867</v>
      </c>
      <c r="D462" s="6">
        <v>2099</v>
      </c>
      <c r="E462" s="6">
        <v>5999</v>
      </c>
      <c r="F462" s="7">
        <v>0.65</v>
      </c>
      <c r="G462" t="s">
        <v>3871</v>
      </c>
      <c r="H462" t="s">
        <v>3872</v>
      </c>
      <c r="I462" s="5">
        <v>4.3</v>
      </c>
      <c r="J462" s="11">
        <v>17129</v>
      </c>
      <c r="K462">
        <f t="shared" si="14"/>
        <v>73654.7</v>
      </c>
      <c r="L462" s="2">
        <f t="shared" si="15"/>
        <v>102756871</v>
      </c>
      <c r="M462" t="str" cm="1">
        <f t="array" ref="M462">_xlfn.IFS(E462&lt;1000, "$0 - $999", E462&lt;5000, "$1K - $4.9K", E462&lt;10000,"$5K - $9.9K", E462&lt;50000,"$10K-$49.9", E462&lt;100000,"$50K-$99.9K", E462&lt;200000, "$100K - above")</f>
        <v>$5K - $9.9K</v>
      </c>
    </row>
    <row r="463" spans="1:13">
      <c r="A463" s="9" t="s">
        <v>3876</v>
      </c>
      <c r="B463" s="5" t="s">
        <v>3877</v>
      </c>
      <c r="C463" s="5" t="s">
        <v>3107</v>
      </c>
      <c r="D463" s="5">
        <v>337</v>
      </c>
      <c r="E463" s="5">
        <v>699</v>
      </c>
      <c r="F463" s="7">
        <v>0.52</v>
      </c>
      <c r="G463" t="s">
        <v>3881</v>
      </c>
      <c r="H463" t="s">
        <v>3882</v>
      </c>
      <c r="I463" s="5">
        <v>4.2</v>
      </c>
      <c r="J463" s="11">
        <v>4969</v>
      </c>
      <c r="K463">
        <f t="shared" si="14"/>
        <v>20869.8</v>
      </c>
      <c r="L463" s="2">
        <f t="shared" si="15"/>
        <v>3473331</v>
      </c>
      <c r="M463" t="str" cm="1">
        <f t="array" ref="M463">_xlfn.IFS(E463&lt;1000, "$0 - $999", E463&lt;5000, "$1K - $4.9K", E463&lt;10000,"$5K - $9.9K", E463&lt;50000,"$10K-$49.9", E463&lt;100000,"$50K-$99.9K", E463&lt;200000, "$100K - above")</f>
        <v>$0 - $999</v>
      </c>
    </row>
    <row r="464" spans="1:13">
      <c r="A464" s="9" t="s">
        <v>3886</v>
      </c>
      <c r="B464" s="5" t="s">
        <v>3887</v>
      </c>
      <c r="C464" s="5" t="s">
        <v>2948</v>
      </c>
      <c r="D464" s="6">
        <v>2999</v>
      </c>
      <c r="E464" s="6">
        <v>7990</v>
      </c>
      <c r="F464" s="7">
        <v>0.62</v>
      </c>
      <c r="G464" t="s">
        <v>3891</v>
      </c>
      <c r="H464" t="s">
        <v>13040</v>
      </c>
      <c r="I464" s="5">
        <v>4.0999999999999996</v>
      </c>
      <c r="J464" s="10">
        <v>154</v>
      </c>
      <c r="K464">
        <f t="shared" si="14"/>
        <v>631.4</v>
      </c>
      <c r="L464" s="2">
        <f t="shared" si="15"/>
        <v>1230460</v>
      </c>
      <c r="M464" t="str" cm="1">
        <f t="array" ref="M464">_xlfn.IFS(E464&lt;1000, "$0 - $999", E464&lt;5000, "$1K - $4.9K", E464&lt;10000,"$5K - $9.9K", E464&lt;50000,"$10K-$49.9", E464&lt;100000,"$50K-$99.9K", E464&lt;200000, "$100K - above")</f>
        <v>$5K - $9.9K</v>
      </c>
    </row>
    <row r="465" spans="1:13">
      <c r="A465" s="9" t="s">
        <v>3895</v>
      </c>
      <c r="B465" s="5" t="s">
        <v>3896</v>
      </c>
      <c r="C465" s="5" t="s">
        <v>2948</v>
      </c>
      <c r="D465" s="6">
        <v>1299</v>
      </c>
      <c r="E465" s="6">
        <v>5999</v>
      </c>
      <c r="F465" s="7">
        <v>0.78</v>
      </c>
      <c r="G465" t="s">
        <v>3900</v>
      </c>
      <c r="H465" t="s">
        <v>3901</v>
      </c>
      <c r="I465" s="5">
        <v>3.3</v>
      </c>
      <c r="J465" s="11">
        <v>4415</v>
      </c>
      <c r="K465">
        <f t="shared" si="14"/>
        <v>14569.5</v>
      </c>
      <c r="L465" s="2">
        <f t="shared" si="15"/>
        <v>26485585</v>
      </c>
      <c r="M465" t="str" cm="1">
        <f t="array" ref="M465">_xlfn.IFS(E465&lt;1000, "$0 - $999", E465&lt;5000, "$1K - $4.9K", E465&lt;10000,"$5K - $9.9K", E465&lt;50000,"$10K-$49.9", E465&lt;100000,"$50K-$99.9K", E465&lt;200000, "$100K - above")</f>
        <v>$5K - $9.9K</v>
      </c>
    </row>
    <row r="466" spans="1:13">
      <c r="A466" s="9" t="s">
        <v>157</v>
      </c>
      <c r="B466" s="5" t="s">
        <v>158</v>
      </c>
      <c r="C466" s="5" t="s">
        <v>18</v>
      </c>
      <c r="D466" s="5">
        <v>349</v>
      </c>
      <c r="E466" s="5">
        <v>399</v>
      </c>
      <c r="F466" s="7">
        <v>0.13</v>
      </c>
      <c r="G466" t="s">
        <v>162</v>
      </c>
      <c r="H466" t="s">
        <v>163</v>
      </c>
      <c r="I466" s="5">
        <v>4.4000000000000004</v>
      </c>
      <c r="J466" s="11">
        <v>18757</v>
      </c>
      <c r="K466">
        <f t="shared" si="14"/>
        <v>82530.8</v>
      </c>
      <c r="L466" s="2">
        <f t="shared" si="15"/>
        <v>7484043</v>
      </c>
      <c r="M466" t="str" cm="1">
        <f t="array" ref="M466">_xlfn.IFS(E466&lt;1000, "$0 - $999", E466&lt;5000, "$1K - $4.9K", E466&lt;10000,"$5K - $9.9K", E466&lt;50000,"$10K-$49.9", E466&lt;100000,"$50K-$99.9K", E466&lt;200000, "$100K - above")</f>
        <v>$0 - $999</v>
      </c>
    </row>
    <row r="467" spans="1:13">
      <c r="A467" s="9" t="s">
        <v>3908</v>
      </c>
      <c r="B467" s="5" t="s">
        <v>3909</v>
      </c>
      <c r="C467" s="5" t="s">
        <v>2990</v>
      </c>
      <c r="D467" s="6">
        <v>16499</v>
      </c>
      <c r="E467" s="6">
        <v>20990</v>
      </c>
      <c r="F467" s="7">
        <v>0.21</v>
      </c>
      <c r="G467" t="s">
        <v>3240</v>
      </c>
      <c r="H467" t="s">
        <v>3241</v>
      </c>
      <c r="I467" s="5">
        <v>4</v>
      </c>
      <c r="J467" s="11">
        <v>21350</v>
      </c>
      <c r="K467">
        <f t="shared" si="14"/>
        <v>85400</v>
      </c>
      <c r="L467" s="2">
        <f t="shared" si="15"/>
        <v>448136500</v>
      </c>
      <c r="M467" t="str" cm="1">
        <f t="array" ref="M467">_xlfn.IFS(E467&lt;1000, "$0 - $999", E467&lt;5000, "$1K - $4.9K", E467&lt;10000,"$5K - $9.9K", E467&lt;50000,"$10K-$49.9", E467&lt;100000,"$50K-$99.9K", E467&lt;200000, "$100K - above")</f>
        <v>$10K-$49.9</v>
      </c>
    </row>
    <row r="468" spans="1:13">
      <c r="A468" s="9" t="s">
        <v>3912</v>
      </c>
      <c r="B468" s="5" t="s">
        <v>3913</v>
      </c>
      <c r="C468" s="5" t="s">
        <v>3066</v>
      </c>
      <c r="D468" s="5">
        <v>499</v>
      </c>
      <c r="E468" s="5">
        <v>499</v>
      </c>
      <c r="F468" s="7">
        <v>0</v>
      </c>
      <c r="G468" t="s">
        <v>3917</v>
      </c>
      <c r="H468" t="s">
        <v>3918</v>
      </c>
      <c r="I468" s="5">
        <v>4.2</v>
      </c>
      <c r="J468" s="11">
        <v>31539</v>
      </c>
      <c r="K468">
        <f t="shared" si="14"/>
        <v>132463.80000000002</v>
      </c>
      <c r="L468" s="2">
        <f t="shared" si="15"/>
        <v>15737961</v>
      </c>
      <c r="M468" t="str" cm="1">
        <f t="array" ref="M468">_xlfn.IFS(E468&lt;1000, "$0 - $999", E468&lt;5000, "$1K - $4.9K", E468&lt;10000,"$5K - $9.9K", E468&lt;50000,"$10K-$49.9", E468&lt;100000,"$50K-$99.9K", E468&lt;200000, "$100K - above")</f>
        <v>$0 - $999</v>
      </c>
    </row>
    <row r="469" spans="1:13">
      <c r="A469" s="9" t="s">
        <v>203</v>
      </c>
      <c r="B469" s="5" t="s">
        <v>204</v>
      </c>
      <c r="C469" s="5" t="s">
        <v>18</v>
      </c>
      <c r="D469" s="5">
        <v>970</v>
      </c>
      <c r="E469" s="6">
        <v>1799</v>
      </c>
      <c r="F469" s="7">
        <v>0.46</v>
      </c>
      <c r="G469" t="s">
        <v>208</v>
      </c>
      <c r="H469" t="s">
        <v>209</v>
      </c>
      <c r="I469" s="5">
        <v>4.5</v>
      </c>
      <c r="J469" s="10">
        <v>815</v>
      </c>
      <c r="K469">
        <f t="shared" si="14"/>
        <v>3667.5</v>
      </c>
      <c r="L469" s="2">
        <f t="shared" si="15"/>
        <v>1466185</v>
      </c>
      <c r="M469" t="str" cm="1">
        <f t="array" ref="M469">_xlfn.IFS(E469&lt;1000, "$0 - $999", E469&lt;5000, "$1K - $4.9K", E469&lt;10000,"$5K - $9.9K", E469&lt;50000,"$10K-$49.9", E469&lt;100000,"$50K-$99.9K", E469&lt;200000, "$100K - above")</f>
        <v>$1K - $4.9K</v>
      </c>
    </row>
    <row r="470" spans="1:13">
      <c r="A470" s="9" t="s">
        <v>3924</v>
      </c>
      <c r="B470" s="5" t="s">
        <v>3925</v>
      </c>
      <c r="C470" s="5" t="s">
        <v>3777</v>
      </c>
      <c r="D470" s="5">
        <v>999</v>
      </c>
      <c r="E470" s="6">
        <v>2899</v>
      </c>
      <c r="F470" s="7">
        <v>0.66</v>
      </c>
      <c r="G470" t="s">
        <v>3929</v>
      </c>
      <c r="H470" t="s">
        <v>3930</v>
      </c>
      <c r="I470" s="5">
        <v>4.5999999999999996</v>
      </c>
      <c r="J470" s="11">
        <v>6129</v>
      </c>
      <c r="K470">
        <f t="shared" si="14"/>
        <v>28193.399999999998</v>
      </c>
      <c r="L470" s="2">
        <f t="shared" si="15"/>
        <v>17767971</v>
      </c>
      <c r="M470" t="str" cm="1">
        <f t="array" ref="M470">_xlfn.IFS(E470&lt;1000, "$0 - $999", E470&lt;5000, "$1K - $4.9K", E470&lt;10000,"$5K - $9.9K", E470&lt;50000,"$10K-$49.9", E470&lt;100000,"$50K-$99.9K", E470&lt;200000, "$100K - above")</f>
        <v>$1K - $4.9K</v>
      </c>
    </row>
    <row r="471" spans="1:13">
      <c r="A471" s="9" t="s">
        <v>3933</v>
      </c>
      <c r="B471" s="5" t="s">
        <v>3934</v>
      </c>
      <c r="C471" s="5" t="s">
        <v>2990</v>
      </c>
      <c r="D471" s="6">
        <v>10499</v>
      </c>
      <c r="E471" s="6">
        <v>13499</v>
      </c>
      <c r="F471" s="7">
        <v>0.22</v>
      </c>
      <c r="G471" t="s">
        <v>3080</v>
      </c>
      <c r="H471" t="s">
        <v>3081</v>
      </c>
      <c r="I471" s="5">
        <v>4.2</v>
      </c>
      <c r="J471" s="10">
        <v>284</v>
      </c>
      <c r="K471">
        <f t="shared" si="14"/>
        <v>1192.8</v>
      </c>
      <c r="L471" s="2">
        <f t="shared" si="15"/>
        <v>3833716</v>
      </c>
      <c r="M471" t="str" cm="1">
        <f t="array" ref="M471">_xlfn.IFS(E471&lt;1000, "$0 - $999", E471&lt;5000, "$1K - $4.9K", E471&lt;10000,"$5K - $9.9K", E471&lt;50000,"$10K-$49.9", E471&lt;100000,"$50K-$99.9K", E471&lt;200000, "$100K - above")</f>
        <v>$10K-$49.9</v>
      </c>
    </row>
    <row r="472" spans="1:13">
      <c r="A472" s="9" t="s">
        <v>178</v>
      </c>
      <c r="B472" s="5" t="s">
        <v>179</v>
      </c>
      <c r="C472" s="5" t="s">
        <v>18</v>
      </c>
      <c r="D472" s="5">
        <v>249</v>
      </c>
      <c r="E472" s="5">
        <v>399</v>
      </c>
      <c r="F472" s="7">
        <v>0.38</v>
      </c>
      <c r="G472" t="s">
        <v>32</v>
      </c>
      <c r="H472" t="s">
        <v>33</v>
      </c>
      <c r="I472" s="5">
        <v>4</v>
      </c>
      <c r="J472" s="11">
        <v>43994</v>
      </c>
      <c r="K472">
        <f t="shared" si="14"/>
        <v>175976</v>
      </c>
      <c r="L472" s="2">
        <f t="shared" si="15"/>
        <v>17553606</v>
      </c>
      <c r="M472" t="str" cm="1">
        <f t="array" ref="M472">_xlfn.IFS(E472&lt;1000, "$0 - $999", E472&lt;5000, "$1K - $4.9K", E472&lt;10000,"$5K - $9.9K", E472&lt;50000,"$10K-$49.9", E472&lt;100000,"$50K-$99.9K", E472&lt;200000, "$100K - above")</f>
        <v>$0 - $999</v>
      </c>
    </row>
    <row r="473" spans="1:13">
      <c r="A473" s="9" t="s">
        <v>3938</v>
      </c>
      <c r="B473" s="5" t="s">
        <v>3939</v>
      </c>
      <c r="C473" s="5" t="s">
        <v>3940</v>
      </c>
      <c r="D473" s="5">
        <v>251</v>
      </c>
      <c r="E473" s="5">
        <v>999</v>
      </c>
      <c r="F473" s="7">
        <v>0.75</v>
      </c>
      <c r="G473" t="s">
        <v>3944</v>
      </c>
      <c r="H473" t="s">
        <v>3945</v>
      </c>
      <c r="I473" s="5">
        <v>3.7</v>
      </c>
      <c r="J473" s="11">
        <v>3234</v>
      </c>
      <c r="K473">
        <f t="shared" si="14"/>
        <v>11965.800000000001</v>
      </c>
      <c r="L473" s="2">
        <f t="shared" si="15"/>
        <v>3230766</v>
      </c>
      <c r="M473" t="str" cm="1">
        <f t="array" ref="M473">_xlfn.IFS(E473&lt;1000, "$0 - $999", E473&lt;5000, "$1K - $4.9K", E473&lt;10000,"$5K - $9.9K", E473&lt;50000,"$10K-$49.9", E473&lt;100000,"$50K-$99.9K", E473&lt;200000, "$100K - above")</f>
        <v>$0 - $999</v>
      </c>
    </row>
    <row r="474" spans="1:13">
      <c r="A474" s="9" t="s">
        <v>183</v>
      </c>
      <c r="B474" s="5" t="s">
        <v>184</v>
      </c>
      <c r="C474" s="5" t="s">
        <v>18</v>
      </c>
      <c r="D474" s="5">
        <v>199</v>
      </c>
      <c r="E474" s="5">
        <v>499</v>
      </c>
      <c r="F474" s="7">
        <v>0.6</v>
      </c>
      <c r="G474" t="s">
        <v>3951</v>
      </c>
      <c r="H474" t="s">
        <v>3952</v>
      </c>
      <c r="I474" s="5">
        <v>4.0999999999999996</v>
      </c>
      <c r="J474" s="11">
        <v>13045</v>
      </c>
      <c r="K474">
        <f t="shared" si="14"/>
        <v>53484.499999999993</v>
      </c>
      <c r="L474" s="2">
        <f t="shared" si="15"/>
        <v>6509455</v>
      </c>
      <c r="M474" t="str" cm="1">
        <f t="array" ref="M474">_xlfn.IFS(E474&lt;1000, "$0 - $999", E474&lt;5000, "$1K - $4.9K", E474&lt;10000,"$5K - $9.9K", E474&lt;50000,"$10K-$49.9", E474&lt;100000,"$50K-$99.9K", E474&lt;200000, "$100K - above")</f>
        <v>$0 - $999</v>
      </c>
    </row>
    <row r="475" spans="1:13">
      <c r="A475" s="9" t="s">
        <v>3956</v>
      </c>
      <c r="B475" s="5" t="s">
        <v>3957</v>
      </c>
      <c r="C475" s="5" t="s">
        <v>2990</v>
      </c>
      <c r="D475" s="6">
        <v>6499</v>
      </c>
      <c r="E475" s="6">
        <v>7999</v>
      </c>
      <c r="F475" s="7">
        <v>0.19</v>
      </c>
      <c r="G475" t="s">
        <v>3255</v>
      </c>
      <c r="H475" t="s">
        <v>3256</v>
      </c>
      <c r="I475" s="5">
        <v>4.0999999999999996</v>
      </c>
      <c r="J475" s="11">
        <v>313832</v>
      </c>
      <c r="K475">
        <f t="shared" si="14"/>
        <v>1286711.2</v>
      </c>
      <c r="L475" s="2">
        <f t="shared" si="15"/>
        <v>2510342168</v>
      </c>
      <c r="M475" t="str" cm="1">
        <f t="array" ref="M475">_xlfn.IFS(E475&lt;1000, "$0 - $999", E475&lt;5000, "$1K - $4.9K", E475&lt;10000,"$5K - $9.9K", E475&lt;50000,"$10K-$49.9", E475&lt;100000,"$50K-$99.9K", E475&lt;200000, "$100K - above")</f>
        <v>$5K - $9.9K</v>
      </c>
    </row>
    <row r="476" spans="1:13">
      <c r="A476" s="9" t="s">
        <v>3961</v>
      </c>
      <c r="B476" s="5" t="s">
        <v>3962</v>
      </c>
      <c r="C476" s="5" t="s">
        <v>2948</v>
      </c>
      <c r="D476" s="6">
        <v>2999</v>
      </c>
      <c r="E476" s="6">
        <v>9999</v>
      </c>
      <c r="F476" s="7">
        <v>0.7</v>
      </c>
      <c r="G476" t="s">
        <v>3966</v>
      </c>
      <c r="H476" t="s">
        <v>3967</v>
      </c>
      <c r="I476" s="5">
        <v>4.2</v>
      </c>
      <c r="J476" s="11">
        <v>20879</v>
      </c>
      <c r="K476">
        <f t="shared" si="14"/>
        <v>87691.8</v>
      </c>
      <c r="L476" s="2">
        <f t="shared" si="15"/>
        <v>208769121</v>
      </c>
      <c r="M476" t="str" cm="1">
        <f t="array" ref="M476">_xlfn.IFS(E476&lt;1000, "$0 - $999", E476&lt;5000, "$1K - $4.9K", E476&lt;10000,"$5K - $9.9K", E476&lt;50000,"$10K-$49.9", E476&lt;100000,"$50K-$99.9K", E476&lt;200000, "$100K - above")</f>
        <v>$5K - $9.9K</v>
      </c>
    </row>
    <row r="477" spans="1:13">
      <c r="A477" s="9" t="s">
        <v>3971</v>
      </c>
      <c r="B477" s="5" t="s">
        <v>3972</v>
      </c>
      <c r="C477" s="5" t="s">
        <v>3973</v>
      </c>
      <c r="D477" s="5">
        <v>279</v>
      </c>
      <c r="E477" s="6">
        <v>1499</v>
      </c>
      <c r="F477" s="7">
        <v>0.81</v>
      </c>
      <c r="G477" t="s">
        <v>3977</v>
      </c>
      <c r="H477" t="s">
        <v>3978</v>
      </c>
      <c r="I477" s="5">
        <v>4.2</v>
      </c>
      <c r="J477" s="11">
        <v>2646</v>
      </c>
      <c r="K477">
        <f t="shared" si="14"/>
        <v>11113.2</v>
      </c>
      <c r="L477" s="2">
        <f t="shared" si="15"/>
        <v>3966354</v>
      </c>
      <c r="M477" t="str" cm="1">
        <f t="array" ref="M477">_xlfn.IFS(E477&lt;1000, "$0 - $999", E477&lt;5000, "$1K - $4.9K", E477&lt;10000,"$5K - $9.9K", E477&lt;50000,"$10K-$49.9", E477&lt;100000,"$50K-$99.9K", E477&lt;200000, "$100K - above")</f>
        <v>$1K - $4.9K</v>
      </c>
    </row>
    <row r="478" spans="1:13">
      <c r="A478" s="9" t="s">
        <v>3982</v>
      </c>
      <c r="B478" s="5" t="s">
        <v>3983</v>
      </c>
      <c r="C478" s="5" t="s">
        <v>3495</v>
      </c>
      <c r="D478" s="5">
        <v>269</v>
      </c>
      <c r="E478" s="6">
        <v>1499</v>
      </c>
      <c r="F478" s="7">
        <v>0.82</v>
      </c>
      <c r="G478" t="s">
        <v>3987</v>
      </c>
      <c r="H478" t="s">
        <v>3988</v>
      </c>
      <c r="I478" s="5">
        <v>4.5</v>
      </c>
      <c r="J478" s="11">
        <v>28978</v>
      </c>
      <c r="K478">
        <f t="shared" si="14"/>
        <v>130401</v>
      </c>
      <c r="L478" s="2">
        <f t="shared" si="15"/>
        <v>43438022</v>
      </c>
      <c r="M478" t="str" cm="1">
        <f t="array" ref="M478">_xlfn.IFS(E478&lt;1000, "$0 - $999", E478&lt;5000, "$1K - $4.9K", E478&lt;10000,"$5K - $9.9K", E478&lt;50000,"$10K-$49.9", E478&lt;100000,"$50K-$99.9K", E478&lt;200000, "$100K - above")</f>
        <v>$1K - $4.9K</v>
      </c>
    </row>
    <row r="479" spans="1:13">
      <c r="A479" s="9" t="s">
        <v>3992</v>
      </c>
      <c r="B479" s="5" t="s">
        <v>3993</v>
      </c>
      <c r="C479" s="5" t="s">
        <v>2990</v>
      </c>
      <c r="D479" s="6">
        <v>8999</v>
      </c>
      <c r="E479" s="6">
        <v>13499</v>
      </c>
      <c r="F479" s="7">
        <v>0.33</v>
      </c>
      <c r="G479" t="s">
        <v>3997</v>
      </c>
      <c r="H479" t="s">
        <v>3998</v>
      </c>
      <c r="I479" s="5">
        <v>3.8</v>
      </c>
      <c r="J479" s="11">
        <v>3145</v>
      </c>
      <c r="K479">
        <f t="shared" si="14"/>
        <v>11951</v>
      </c>
      <c r="L479" s="2">
        <f t="shared" si="15"/>
        <v>42454355</v>
      </c>
      <c r="M479" t="str" cm="1">
        <f t="array" ref="M479">_xlfn.IFS(E479&lt;1000, "$0 - $999", E479&lt;5000, "$1K - $4.9K", E479&lt;10000,"$5K - $9.9K", E479&lt;50000,"$10K-$49.9", E479&lt;100000,"$50K-$99.9K", E479&lt;200000, "$100K - above")</f>
        <v>$10K-$49.9</v>
      </c>
    </row>
    <row r="480" spans="1:13">
      <c r="A480" s="9" t="s">
        <v>233</v>
      </c>
      <c r="B480" s="5" t="s">
        <v>234</v>
      </c>
      <c r="C480" s="5" t="s">
        <v>18</v>
      </c>
      <c r="D480" s="5">
        <v>59</v>
      </c>
      <c r="E480" s="5">
        <v>199</v>
      </c>
      <c r="F480" s="7">
        <v>0.7</v>
      </c>
      <c r="G480" t="s">
        <v>238</v>
      </c>
      <c r="H480" t="s">
        <v>239</v>
      </c>
      <c r="I480" s="5">
        <v>4</v>
      </c>
      <c r="J480" s="11">
        <v>9377</v>
      </c>
      <c r="K480">
        <f t="shared" si="14"/>
        <v>37508</v>
      </c>
      <c r="L480" s="2">
        <f t="shared" si="15"/>
        <v>1866023</v>
      </c>
      <c r="M480" t="str" cm="1">
        <f t="array" ref="M480">_xlfn.IFS(E480&lt;1000, "$0 - $999", E480&lt;5000, "$1K - $4.9K", E480&lt;10000,"$5K - $9.9K", E480&lt;50000,"$10K-$49.9", E480&lt;100000,"$50K-$99.9K", E480&lt;200000, "$100K - above")</f>
        <v>$0 - $999</v>
      </c>
    </row>
    <row r="481" spans="1:13">
      <c r="A481" s="9" t="s">
        <v>4004</v>
      </c>
      <c r="B481" s="5" t="s">
        <v>4005</v>
      </c>
      <c r="C481" s="5" t="s">
        <v>3066</v>
      </c>
      <c r="D481" s="5">
        <v>599</v>
      </c>
      <c r="E481" s="6">
        <v>1299</v>
      </c>
      <c r="F481" s="7">
        <v>0.54</v>
      </c>
      <c r="G481" t="s">
        <v>3070</v>
      </c>
      <c r="H481" t="s">
        <v>3071</v>
      </c>
      <c r="I481" s="5">
        <v>4.0999999999999996</v>
      </c>
      <c r="J481" s="11">
        <v>192589</v>
      </c>
      <c r="K481">
        <f t="shared" si="14"/>
        <v>789614.89999999991</v>
      </c>
      <c r="L481" s="2">
        <f t="shared" si="15"/>
        <v>250173111</v>
      </c>
      <c r="M481" t="str" cm="1">
        <f t="array" ref="M481">_xlfn.IFS(E481&lt;1000, "$0 - $999", E481&lt;5000, "$1K - $4.9K", E481&lt;10000,"$5K - $9.9K", E481&lt;50000,"$10K-$49.9", E481&lt;100000,"$50K-$99.9K", E481&lt;200000, "$100K - above")</f>
        <v>$1K - $4.9K</v>
      </c>
    </row>
    <row r="482" spans="1:13">
      <c r="A482" s="9" t="s">
        <v>4009</v>
      </c>
      <c r="B482" s="5" t="s">
        <v>4010</v>
      </c>
      <c r="C482" s="5" t="s">
        <v>3867</v>
      </c>
      <c r="D482" s="5">
        <v>349</v>
      </c>
      <c r="E482" s="5">
        <v>999</v>
      </c>
      <c r="F482" s="7">
        <v>0.65</v>
      </c>
      <c r="G482" t="s">
        <v>4014</v>
      </c>
      <c r="H482" t="s">
        <v>4015</v>
      </c>
      <c r="I482" s="5">
        <v>3.8</v>
      </c>
      <c r="J482" s="11">
        <v>16557</v>
      </c>
      <c r="K482">
        <f t="shared" si="14"/>
        <v>62916.6</v>
      </c>
      <c r="L482" s="2">
        <f t="shared" si="15"/>
        <v>16540443</v>
      </c>
      <c r="M482" t="str" cm="1">
        <f t="array" ref="M482">_xlfn.IFS(E482&lt;1000, "$0 - $999", E482&lt;5000, "$1K - $4.9K", E482&lt;10000,"$5K - $9.9K", E482&lt;50000,"$10K-$49.9", E482&lt;100000,"$50K-$99.9K", E482&lt;200000, "$100K - above")</f>
        <v>$0 - $999</v>
      </c>
    </row>
    <row r="483" spans="1:13">
      <c r="A483" s="9" t="s">
        <v>4019</v>
      </c>
      <c r="B483" s="5" t="s">
        <v>3462</v>
      </c>
      <c r="C483" s="5" t="s">
        <v>2990</v>
      </c>
      <c r="D483" s="6">
        <v>13999</v>
      </c>
      <c r="E483" s="6">
        <v>19499</v>
      </c>
      <c r="F483" s="7">
        <v>0.28000000000000003</v>
      </c>
      <c r="G483" t="s">
        <v>3211</v>
      </c>
      <c r="H483" t="s">
        <v>3212</v>
      </c>
      <c r="I483" s="5">
        <v>4.0999999999999996</v>
      </c>
      <c r="J483" s="11">
        <v>18998</v>
      </c>
      <c r="K483">
        <f t="shared" si="14"/>
        <v>77891.799999999988</v>
      </c>
      <c r="L483" s="2">
        <f t="shared" si="15"/>
        <v>370442002</v>
      </c>
      <c r="M483" t="str" cm="1">
        <f t="array" ref="M483">_xlfn.IFS(E483&lt;1000, "$0 - $999", E483&lt;5000, "$1K - $4.9K", E483&lt;10000,"$5K - $9.9K", E483&lt;50000,"$10K-$49.9", E483&lt;100000,"$50K-$99.9K", E483&lt;200000, "$100K - above")</f>
        <v>$10K-$49.9</v>
      </c>
    </row>
    <row r="484" spans="1:13">
      <c r="A484" s="9" t="s">
        <v>4021</v>
      </c>
      <c r="B484" s="5" t="s">
        <v>4022</v>
      </c>
      <c r="C484" s="5" t="s">
        <v>3867</v>
      </c>
      <c r="D484" s="5">
        <v>349</v>
      </c>
      <c r="E484" s="5">
        <v>999</v>
      </c>
      <c r="F484" s="7">
        <v>0.65</v>
      </c>
      <c r="G484" t="s">
        <v>4014</v>
      </c>
      <c r="H484" t="s">
        <v>4015</v>
      </c>
      <c r="I484" s="5">
        <v>3.8</v>
      </c>
      <c r="J484" s="11">
        <v>16557</v>
      </c>
      <c r="K484">
        <f t="shared" si="14"/>
        <v>62916.6</v>
      </c>
      <c r="L484" s="2">
        <f t="shared" si="15"/>
        <v>16540443</v>
      </c>
      <c r="M484" t="str" cm="1">
        <f t="array" ref="M484">_xlfn.IFS(E484&lt;1000, "$0 - $999", E484&lt;5000, "$1K - $4.9K", E484&lt;10000,"$5K - $9.9K", E484&lt;50000,"$10K-$49.9", E484&lt;100000,"$50K-$99.9K", E484&lt;200000, "$100K - above")</f>
        <v>$0 - $999</v>
      </c>
    </row>
    <row r="485" spans="1:13">
      <c r="A485" s="9" t="s">
        <v>4026</v>
      </c>
      <c r="B485" s="5" t="s">
        <v>4027</v>
      </c>
      <c r="C485" s="5" t="s">
        <v>3162</v>
      </c>
      <c r="D485" s="5">
        <v>499</v>
      </c>
      <c r="E485" s="5">
        <v>599</v>
      </c>
      <c r="F485" s="7">
        <v>0.17</v>
      </c>
      <c r="G485" t="s">
        <v>4031</v>
      </c>
      <c r="H485" t="s">
        <v>4032</v>
      </c>
      <c r="I485" s="5">
        <v>4.2</v>
      </c>
      <c r="J485" s="11">
        <v>21916</v>
      </c>
      <c r="K485">
        <f t="shared" si="14"/>
        <v>92047.2</v>
      </c>
      <c r="L485" s="2">
        <f t="shared" si="15"/>
        <v>13127684</v>
      </c>
      <c r="M485" t="str" cm="1">
        <f t="array" ref="M485">_xlfn.IFS(E485&lt;1000, "$0 - $999", E485&lt;5000, "$1K - $4.9K", E485&lt;10000,"$5K - $9.9K", E485&lt;50000,"$10K-$49.9", E485&lt;100000,"$50K-$99.9K", E485&lt;200000, "$100K - above")</f>
        <v>$0 - $999</v>
      </c>
    </row>
    <row r="486" spans="1:13">
      <c r="A486" s="9" t="s">
        <v>4036</v>
      </c>
      <c r="B486" s="5" t="s">
        <v>3221</v>
      </c>
      <c r="C486" s="5" t="s">
        <v>2948</v>
      </c>
      <c r="D486" s="6">
        <v>2199</v>
      </c>
      <c r="E486" s="6">
        <v>9999</v>
      </c>
      <c r="F486" s="7">
        <v>0.78</v>
      </c>
      <c r="G486" t="s">
        <v>3225</v>
      </c>
      <c r="H486" t="s">
        <v>3226</v>
      </c>
      <c r="I486" s="5">
        <v>4.2</v>
      </c>
      <c r="J486" s="11">
        <v>29472</v>
      </c>
      <c r="K486">
        <f t="shared" si="14"/>
        <v>123782.40000000001</v>
      </c>
      <c r="L486" s="2">
        <f t="shared" si="15"/>
        <v>294690528</v>
      </c>
      <c r="M486" t="str" cm="1">
        <f t="array" ref="M486">_xlfn.IFS(E486&lt;1000, "$0 - $999", E486&lt;5000, "$1K - $4.9K", E486&lt;10000,"$5K - $9.9K", E486&lt;50000,"$10K-$49.9", E486&lt;100000,"$50K-$99.9K", E486&lt;200000, "$100K - above")</f>
        <v>$5K - $9.9K</v>
      </c>
    </row>
    <row r="487" spans="1:13">
      <c r="A487" s="9" t="s">
        <v>4040</v>
      </c>
      <c r="B487" s="5" t="s">
        <v>4041</v>
      </c>
      <c r="C487" s="5" t="s">
        <v>3638</v>
      </c>
      <c r="D487" s="5">
        <v>95</v>
      </c>
      <c r="E487" s="5">
        <v>499</v>
      </c>
      <c r="F487" s="7">
        <v>0.81</v>
      </c>
      <c r="G487" t="s">
        <v>4045</v>
      </c>
      <c r="H487" t="s">
        <v>4046</v>
      </c>
      <c r="I487" s="5">
        <v>4.2</v>
      </c>
      <c r="J487" s="11">
        <v>1949</v>
      </c>
      <c r="K487">
        <f t="shared" si="14"/>
        <v>8185.8</v>
      </c>
      <c r="L487" s="2">
        <f t="shared" si="15"/>
        <v>972551</v>
      </c>
      <c r="M487" t="str" cm="1">
        <f t="array" ref="M487">_xlfn.IFS(E487&lt;1000, "$0 - $999", E487&lt;5000, "$1K - $4.9K", E487&lt;10000,"$5K - $9.9K", E487&lt;50000,"$10K-$49.9", E487&lt;100000,"$50K-$99.9K", E487&lt;200000, "$100K - above")</f>
        <v>$0 - $999</v>
      </c>
    </row>
    <row r="488" spans="1:13">
      <c r="A488" s="9" t="s">
        <v>4050</v>
      </c>
      <c r="B488" s="5" t="s">
        <v>4051</v>
      </c>
      <c r="C488" s="5" t="s">
        <v>18</v>
      </c>
      <c r="D488" s="5">
        <v>139</v>
      </c>
      <c r="E488" s="5">
        <v>249</v>
      </c>
      <c r="F488" s="7">
        <v>0.44</v>
      </c>
      <c r="G488" t="s">
        <v>238</v>
      </c>
      <c r="H488" t="s">
        <v>239</v>
      </c>
      <c r="I488" s="5">
        <v>4</v>
      </c>
      <c r="J488" s="11">
        <v>9377</v>
      </c>
      <c r="K488">
        <f t="shared" si="14"/>
        <v>37508</v>
      </c>
      <c r="L488" s="2">
        <f t="shared" si="15"/>
        <v>2334873</v>
      </c>
      <c r="M488" t="str" cm="1">
        <f t="array" ref="M488">_xlfn.IFS(E488&lt;1000, "$0 - $999", E488&lt;5000, "$1K - $4.9K", E488&lt;10000,"$5K - $9.9K", E488&lt;50000,"$10K-$49.9", E488&lt;100000,"$50K-$99.9K", E488&lt;200000, "$100K - above")</f>
        <v>$0 - $999</v>
      </c>
    </row>
    <row r="489" spans="1:13">
      <c r="A489" s="9" t="s">
        <v>4054</v>
      </c>
      <c r="B489" s="5" t="s">
        <v>4055</v>
      </c>
      <c r="C489" s="5" t="s">
        <v>2948</v>
      </c>
      <c r="D489" s="6">
        <v>4499</v>
      </c>
      <c r="E489" s="6">
        <v>7999</v>
      </c>
      <c r="F489" s="7">
        <v>0.44</v>
      </c>
      <c r="G489" t="s">
        <v>4059</v>
      </c>
      <c r="H489" t="s">
        <v>4060</v>
      </c>
      <c r="I489" s="5">
        <v>3.5</v>
      </c>
      <c r="J489" s="10">
        <v>37</v>
      </c>
      <c r="K489">
        <f t="shared" si="14"/>
        <v>129.5</v>
      </c>
      <c r="L489" s="2">
        <f t="shared" si="15"/>
        <v>295963</v>
      </c>
      <c r="M489" t="str" cm="1">
        <f t="array" ref="M489">_xlfn.IFS(E489&lt;1000, "$0 - $999", E489&lt;5000, "$1K - $4.9K", E489&lt;10000,"$5K - $9.9K", E489&lt;50000,"$10K-$49.9", E489&lt;100000,"$50K-$99.9K", E489&lt;200000, "$100K - above")</f>
        <v>$5K - $9.9K</v>
      </c>
    </row>
    <row r="490" spans="1:13">
      <c r="A490" s="9" t="s">
        <v>4064</v>
      </c>
      <c r="B490" s="5" t="s">
        <v>4065</v>
      </c>
      <c r="C490" s="5" t="s">
        <v>3495</v>
      </c>
      <c r="D490" s="5">
        <v>89</v>
      </c>
      <c r="E490" s="5">
        <v>599</v>
      </c>
      <c r="F490" s="7">
        <v>0.85</v>
      </c>
      <c r="G490" t="s">
        <v>4069</v>
      </c>
      <c r="H490" t="s">
        <v>4070</v>
      </c>
      <c r="I490" s="5">
        <v>4.3</v>
      </c>
      <c r="J490" s="11">
        <v>2351</v>
      </c>
      <c r="K490">
        <f t="shared" si="14"/>
        <v>10109.299999999999</v>
      </c>
      <c r="L490" s="2">
        <f t="shared" si="15"/>
        <v>1408249</v>
      </c>
      <c r="M490" t="str" cm="1">
        <f t="array" ref="M490">_xlfn.IFS(E490&lt;1000, "$0 - $999", E490&lt;5000, "$1K - $4.9K", E490&lt;10000,"$5K - $9.9K", E490&lt;50000,"$10K-$49.9", E490&lt;100000,"$50K-$99.9K", E490&lt;200000, "$100K - above")</f>
        <v>$0 - $999</v>
      </c>
    </row>
    <row r="491" spans="1:13">
      <c r="A491" s="9" t="s">
        <v>4074</v>
      </c>
      <c r="B491" s="5" t="s">
        <v>4075</v>
      </c>
      <c r="C491" s="5" t="s">
        <v>2990</v>
      </c>
      <c r="D491" s="6">
        <v>15499</v>
      </c>
      <c r="E491" s="6">
        <v>20999</v>
      </c>
      <c r="F491" s="7">
        <v>0.26</v>
      </c>
      <c r="G491" t="s">
        <v>3307</v>
      </c>
      <c r="H491" t="s">
        <v>3308</v>
      </c>
      <c r="I491" s="5">
        <v>4.0999999999999996</v>
      </c>
      <c r="J491" s="11">
        <v>19253</v>
      </c>
      <c r="K491">
        <f t="shared" si="14"/>
        <v>78937.299999999988</v>
      </c>
      <c r="L491" s="2">
        <f t="shared" si="15"/>
        <v>404293747</v>
      </c>
      <c r="M491" t="str" cm="1">
        <f t="array" ref="M491">_xlfn.IFS(E491&lt;1000, "$0 - $999", E491&lt;5000, "$1K - $4.9K", E491&lt;10000,"$5K - $9.9K", E491&lt;50000,"$10K-$49.9", E491&lt;100000,"$50K-$99.9K", E491&lt;200000, "$100K - above")</f>
        <v>$10K-$49.9</v>
      </c>
    </row>
    <row r="492" spans="1:13">
      <c r="A492" s="9" t="s">
        <v>4077</v>
      </c>
      <c r="B492" s="5" t="s">
        <v>4078</v>
      </c>
      <c r="C492" s="5" t="s">
        <v>2990</v>
      </c>
      <c r="D492" s="6">
        <v>13999</v>
      </c>
      <c r="E492" s="6">
        <v>15999</v>
      </c>
      <c r="F492" s="7">
        <v>0.13</v>
      </c>
      <c r="G492" t="s">
        <v>4082</v>
      </c>
      <c r="H492" t="s">
        <v>4083</v>
      </c>
      <c r="I492" s="5">
        <v>3.9</v>
      </c>
      <c r="J492" s="11">
        <v>2180</v>
      </c>
      <c r="K492">
        <f t="shared" si="14"/>
        <v>8502</v>
      </c>
      <c r="L492" s="2">
        <f t="shared" si="15"/>
        <v>34877820</v>
      </c>
      <c r="M492" t="str" cm="1">
        <f t="array" ref="M492">_xlfn.IFS(E492&lt;1000, "$0 - $999", E492&lt;5000, "$1K - $4.9K", E492&lt;10000,"$5K - $9.9K", E492&lt;50000,"$10K-$49.9", E492&lt;100000,"$50K-$99.9K", E492&lt;200000, "$100K - above")</f>
        <v>$10K-$49.9</v>
      </c>
    </row>
    <row r="493" spans="1:13">
      <c r="A493" s="9" t="s">
        <v>4087</v>
      </c>
      <c r="B493" s="5" t="s">
        <v>4088</v>
      </c>
      <c r="C493" s="5" t="s">
        <v>2948</v>
      </c>
      <c r="D493" s="6">
        <v>1999</v>
      </c>
      <c r="E493" s="6">
        <v>4999</v>
      </c>
      <c r="F493" s="7">
        <v>0.6</v>
      </c>
      <c r="G493" t="s">
        <v>4092</v>
      </c>
      <c r="H493" t="s">
        <v>4093</v>
      </c>
      <c r="I493" s="5">
        <v>3.9</v>
      </c>
      <c r="J493" s="11">
        <v>7571</v>
      </c>
      <c r="K493">
        <f t="shared" si="14"/>
        <v>29526.899999999998</v>
      </c>
      <c r="L493" s="2">
        <f t="shared" si="15"/>
        <v>37847429</v>
      </c>
      <c r="M493" t="str" cm="1">
        <f t="array" ref="M493">_xlfn.IFS(E493&lt;1000, "$0 - $999", E493&lt;5000, "$1K - $4.9K", E493&lt;10000,"$5K - $9.9K", E493&lt;50000,"$10K-$49.9", E493&lt;100000,"$50K-$99.9K", E493&lt;200000, "$100K - above")</f>
        <v>$1K - $4.9K</v>
      </c>
    </row>
    <row r="494" spans="1:13">
      <c r="A494" s="9" t="s">
        <v>4097</v>
      </c>
      <c r="B494" s="5" t="s">
        <v>4098</v>
      </c>
      <c r="C494" s="5" t="s">
        <v>2948</v>
      </c>
      <c r="D494" s="6">
        <v>1399</v>
      </c>
      <c r="E494" s="6">
        <v>5999</v>
      </c>
      <c r="F494" s="7">
        <v>0.77</v>
      </c>
      <c r="G494" t="s">
        <v>3900</v>
      </c>
      <c r="H494" t="s">
        <v>3901</v>
      </c>
      <c r="I494" s="5">
        <v>3.3</v>
      </c>
      <c r="J494" s="11">
        <v>4415</v>
      </c>
      <c r="K494">
        <f t="shared" si="14"/>
        <v>14569.5</v>
      </c>
      <c r="L494" s="2">
        <f t="shared" si="15"/>
        <v>26485585</v>
      </c>
      <c r="M494" t="str" cm="1">
        <f t="array" ref="M494">_xlfn.IFS(E494&lt;1000, "$0 - $999", E494&lt;5000, "$1K - $4.9K", E494&lt;10000,"$5K - $9.9K", E494&lt;50000,"$10K-$49.9", E494&lt;100000,"$50K-$99.9K", E494&lt;200000, "$100K - above")</f>
        <v>$5K - $9.9K</v>
      </c>
    </row>
    <row r="495" spans="1:13">
      <c r="A495" s="9" t="s">
        <v>4102</v>
      </c>
      <c r="B495" s="5" t="s">
        <v>4103</v>
      </c>
      <c r="C495" s="5" t="s">
        <v>3151</v>
      </c>
      <c r="D495" s="5">
        <v>599</v>
      </c>
      <c r="E495" s="5">
        <v>999</v>
      </c>
      <c r="F495" s="7">
        <v>0.4</v>
      </c>
      <c r="G495" t="s">
        <v>4107</v>
      </c>
      <c r="H495" t="s">
        <v>4108</v>
      </c>
      <c r="I495" s="5">
        <v>4</v>
      </c>
      <c r="J495" s="11">
        <v>18654</v>
      </c>
      <c r="K495">
        <f t="shared" si="14"/>
        <v>74616</v>
      </c>
      <c r="L495" s="2">
        <f t="shared" si="15"/>
        <v>18635346</v>
      </c>
      <c r="M495" t="str" cm="1">
        <f t="array" ref="M495">_xlfn.IFS(E495&lt;1000, "$0 - $999", E495&lt;5000, "$1K - $4.9K", E495&lt;10000,"$5K - $9.9K", E495&lt;50000,"$10K-$49.9", E495&lt;100000,"$50K-$99.9K", E495&lt;200000, "$100K - above")</f>
        <v>$0 - $999</v>
      </c>
    </row>
    <row r="496" spans="1:13">
      <c r="A496" s="9" t="s">
        <v>4112</v>
      </c>
      <c r="B496" s="5" t="s">
        <v>4113</v>
      </c>
      <c r="C496" s="5" t="s">
        <v>3162</v>
      </c>
      <c r="D496" s="5">
        <v>199</v>
      </c>
      <c r="E496" s="6">
        <v>1099</v>
      </c>
      <c r="F496" s="7">
        <v>0.82</v>
      </c>
      <c r="G496" t="s">
        <v>4117</v>
      </c>
      <c r="H496" t="s">
        <v>4118</v>
      </c>
      <c r="I496" s="5">
        <v>4</v>
      </c>
      <c r="J496" s="11">
        <v>3197</v>
      </c>
      <c r="K496">
        <f t="shared" si="14"/>
        <v>12788</v>
      </c>
      <c r="L496" s="2">
        <f t="shared" si="15"/>
        <v>3513503</v>
      </c>
      <c r="M496" t="str" cm="1">
        <f t="array" ref="M496">_xlfn.IFS(E496&lt;1000, "$0 - $999", E496&lt;5000, "$1K - $4.9K", E496&lt;10000,"$5K - $9.9K", E496&lt;50000,"$10K-$49.9", E496&lt;100000,"$50K-$99.9K", E496&lt;200000, "$100K - above")</f>
        <v>$1K - $4.9K</v>
      </c>
    </row>
    <row r="497" spans="1:13">
      <c r="A497" s="9" t="s">
        <v>4122</v>
      </c>
      <c r="B497" s="5" t="s">
        <v>4123</v>
      </c>
      <c r="C497" s="5" t="s">
        <v>2948</v>
      </c>
      <c r="D497" s="6">
        <v>1799</v>
      </c>
      <c r="E497" s="6">
        <v>6990</v>
      </c>
      <c r="F497" s="7">
        <v>0.74</v>
      </c>
      <c r="G497" t="s">
        <v>4127</v>
      </c>
      <c r="H497" t="s">
        <v>4128</v>
      </c>
      <c r="I497" s="5">
        <v>4</v>
      </c>
      <c r="J497" s="11">
        <v>26880</v>
      </c>
      <c r="K497">
        <f t="shared" si="14"/>
        <v>107520</v>
      </c>
      <c r="L497" s="2">
        <f t="shared" si="15"/>
        <v>187891200</v>
      </c>
      <c r="M497" t="str" cm="1">
        <f t="array" ref="M497">_xlfn.IFS(E497&lt;1000, "$0 - $999", E497&lt;5000, "$1K - $4.9K", E497&lt;10000,"$5K - $9.9K", E497&lt;50000,"$10K-$49.9", E497&lt;100000,"$50K-$99.9K", E497&lt;200000, "$100K - above")</f>
        <v>$5K - $9.9K</v>
      </c>
    </row>
    <row r="498" spans="1:13">
      <c r="A498" s="9" t="s">
        <v>4132</v>
      </c>
      <c r="B498" s="5" t="s">
        <v>4133</v>
      </c>
      <c r="C498" s="5" t="s">
        <v>2948</v>
      </c>
      <c r="D498" s="6">
        <v>1499</v>
      </c>
      <c r="E498" s="6">
        <v>6990</v>
      </c>
      <c r="F498" s="7">
        <v>0.79</v>
      </c>
      <c r="G498" t="s">
        <v>3059</v>
      </c>
      <c r="H498" t="s">
        <v>3060</v>
      </c>
      <c r="I498" s="5">
        <v>3.9</v>
      </c>
      <c r="J498" s="11">
        <v>21796</v>
      </c>
      <c r="K498">
        <f t="shared" si="14"/>
        <v>85004.4</v>
      </c>
      <c r="L498" s="2">
        <f t="shared" si="15"/>
        <v>152354040</v>
      </c>
      <c r="M498" t="str" cm="1">
        <f t="array" ref="M498">_xlfn.IFS(E498&lt;1000, "$0 - $999", E498&lt;5000, "$1K - $4.9K", E498&lt;10000,"$5K - $9.9K", E498&lt;50000,"$10K-$49.9", E498&lt;100000,"$50K-$99.9K", E498&lt;200000, "$100K - above")</f>
        <v>$5K - $9.9K</v>
      </c>
    </row>
    <row r="499" spans="1:13">
      <c r="A499" s="9" t="s">
        <v>4136</v>
      </c>
      <c r="B499" s="5" t="s">
        <v>4137</v>
      </c>
      <c r="C499" s="5" t="s">
        <v>2990</v>
      </c>
      <c r="D499" s="6">
        <v>20999</v>
      </c>
      <c r="E499" s="6">
        <v>29990</v>
      </c>
      <c r="F499" s="7">
        <v>0.3</v>
      </c>
      <c r="G499" t="s">
        <v>3804</v>
      </c>
      <c r="H499" t="s">
        <v>3805</v>
      </c>
      <c r="I499" s="5">
        <v>4.3</v>
      </c>
      <c r="J499" s="11">
        <v>9499</v>
      </c>
      <c r="K499">
        <f t="shared" si="14"/>
        <v>40845.699999999997</v>
      </c>
      <c r="L499" s="2">
        <f t="shared" si="15"/>
        <v>284875010</v>
      </c>
      <c r="M499" t="str" cm="1">
        <f t="array" ref="M499">_xlfn.IFS(E499&lt;1000, "$0 - $999", E499&lt;5000, "$1K - $4.9K", E499&lt;10000,"$5K - $9.9K", E499&lt;50000,"$10K-$49.9", E499&lt;100000,"$50K-$99.9K", E499&lt;200000, "$100K - above")</f>
        <v>$10K-$49.9</v>
      </c>
    </row>
    <row r="500" spans="1:13">
      <c r="A500" s="9" t="s">
        <v>4140</v>
      </c>
      <c r="B500" s="5" t="s">
        <v>4141</v>
      </c>
      <c r="C500" s="5" t="s">
        <v>2990</v>
      </c>
      <c r="D500" s="6">
        <v>12999</v>
      </c>
      <c r="E500" s="6">
        <v>13499</v>
      </c>
      <c r="F500" s="7">
        <v>0.04</v>
      </c>
      <c r="G500" t="s">
        <v>4145</v>
      </c>
      <c r="H500" t="s">
        <v>4146</v>
      </c>
      <c r="I500" s="5">
        <v>4.0999999999999996</v>
      </c>
      <c r="J500" s="11">
        <v>56098</v>
      </c>
      <c r="K500">
        <f t="shared" si="14"/>
        <v>230001.8</v>
      </c>
      <c r="L500" s="2">
        <f t="shared" si="15"/>
        <v>757266902</v>
      </c>
      <c r="M500" t="str" cm="1">
        <f t="array" ref="M500">_xlfn.IFS(E500&lt;1000, "$0 - $999", E500&lt;5000, "$1K - $4.9K", E500&lt;10000,"$5K - $9.9K", E500&lt;50000,"$10K-$49.9", E500&lt;100000,"$50K-$99.9K", E500&lt;200000, "$100K - above")</f>
        <v>$10K-$49.9</v>
      </c>
    </row>
    <row r="501" spans="1:13">
      <c r="A501" s="9" t="s">
        <v>4150</v>
      </c>
      <c r="B501" s="5" t="s">
        <v>4151</v>
      </c>
      <c r="C501" s="5" t="s">
        <v>2990</v>
      </c>
      <c r="D501" s="6">
        <v>16999</v>
      </c>
      <c r="E501" s="6">
        <v>20999</v>
      </c>
      <c r="F501" s="7">
        <v>0.19</v>
      </c>
      <c r="G501" t="s">
        <v>4155</v>
      </c>
      <c r="H501" t="s">
        <v>4156</v>
      </c>
      <c r="I501" s="5">
        <v>4.0999999999999996</v>
      </c>
      <c r="J501" s="11">
        <v>31822</v>
      </c>
      <c r="K501">
        <f t="shared" si="14"/>
        <v>130470.19999999998</v>
      </c>
      <c r="L501" s="2">
        <f t="shared" si="15"/>
        <v>668230178</v>
      </c>
      <c r="M501" t="str" cm="1">
        <f t="array" ref="M501">_xlfn.IFS(E501&lt;1000, "$0 - $999", E501&lt;5000, "$1K - $4.9K", E501&lt;10000,"$5K - $9.9K", E501&lt;50000,"$10K-$49.9", E501&lt;100000,"$50K-$99.9K", E501&lt;200000, "$100K - above")</f>
        <v>$10K-$49.9</v>
      </c>
    </row>
    <row r="502" spans="1:13">
      <c r="A502" s="9" t="s">
        <v>4160</v>
      </c>
      <c r="B502" s="5" t="s">
        <v>4161</v>
      </c>
      <c r="C502" s="5" t="s">
        <v>2990</v>
      </c>
      <c r="D502" s="6">
        <v>19999</v>
      </c>
      <c r="E502" s="6">
        <v>27990</v>
      </c>
      <c r="F502" s="7">
        <v>0.28999999999999998</v>
      </c>
      <c r="G502" t="s">
        <v>3804</v>
      </c>
      <c r="H502" t="s">
        <v>3805</v>
      </c>
      <c r="I502" s="5">
        <v>4.3</v>
      </c>
      <c r="J502" s="11">
        <v>9499</v>
      </c>
      <c r="K502">
        <f t="shared" si="14"/>
        <v>40845.699999999997</v>
      </c>
      <c r="L502" s="2">
        <f t="shared" si="15"/>
        <v>265877010</v>
      </c>
      <c r="M502" t="str" cm="1">
        <f t="array" ref="M502">_xlfn.IFS(E502&lt;1000, "$0 - $999", E502&lt;5000, "$1K - $4.9K", E502&lt;10000,"$5K - $9.9K", E502&lt;50000,"$10K-$49.9", E502&lt;100000,"$50K-$99.9K", E502&lt;200000, "$100K - above")</f>
        <v>$10K-$49.9</v>
      </c>
    </row>
    <row r="503" spans="1:13">
      <c r="A503" s="9" t="s">
        <v>4164</v>
      </c>
      <c r="B503" s="5" t="s">
        <v>4165</v>
      </c>
      <c r="C503" s="5" t="s">
        <v>2990</v>
      </c>
      <c r="D503" s="6">
        <v>12999</v>
      </c>
      <c r="E503" s="6">
        <v>18999</v>
      </c>
      <c r="F503" s="7">
        <v>0.32</v>
      </c>
      <c r="G503" t="s">
        <v>3652</v>
      </c>
      <c r="H503" t="s">
        <v>3653</v>
      </c>
      <c r="I503" s="5">
        <v>4.0999999999999996</v>
      </c>
      <c r="J503" s="11">
        <v>50772</v>
      </c>
      <c r="K503">
        <f t="shared" si="14"/>
        <v>208165.19999999998</v>
      </c>
      <c r="L503" s="2">
        <f t="shared" si="15"/>
        <v>964617228</v>
      </c>
      <c r="M503" t="str" cm="1">
        <f t="array" ref="M503">_xlfn.IFS(E503&lt;1000, "$0 - $999", E503&lt;5000, "$1K - $4.9K", E503&lt;10000,"$5K - $9.9K", E503&lt;50000,"$10K-$49.9", E503&lt;100000,"$50K-$99.9K", E503&lt;200000, "$100K - above")</f>
        <v>$10K-$49.9</v>
      </c>
    </row>
    <row r="504" spans="1:13">
      <c r="A504" s="9" t="s">
        <v>4169</v>
      </c>
      <c r="B504" s="5" t="s">
        <v>4170</v>
      </c>
      <c r="C504" s="5" t="s">
        <v>2948</v>
      </c>
      <c r="D504" s="6">
        <v>2999</v>
      </c>
      <c r="E504" s="6">
        <v>5999</v>
      </c>
      <c r="F504" s="7">
        <v>0.5</v>
      </c>
      <c r="G504" t="s">
        <v>4174</v>
      </c>
      <c r="H504" t="s">
        <v>4175</v>
      </c>
      <c r="I504" s="5">
        <v>4.0999999999999996</v>
      </c>
      <c r="J504" s="11">
        <v>7148</v>
      </c>
      <c r="K504">
        <f t="shared" si="14"/>
        <v>29306.799999999999</v>
      </c>
      <c r="L504" s="2">
        <f t="shared" si="15"/>
        <v>42880852</v>
      </c>
      <c r="M504" t="str" cm="1">
        <f t="array" ref="M504">_xlfn.IFS(E504&lt;1000, "$0 - $999", E504&lt;5000, "$1K - $4.9K", E504&lt;10000,"$5K - $9.9K", E504&lt;50000,"$10K-$49.9", E504&lt;100000,"$50K-$99.9K", E504&lt;200000, "$100K - above")</f>
        <v>$5K - $9.9K</v>
      </c>
    </row>
    <row r="505" spans="1:13">
      <c r="A505" s="9" t="s">
        <v>292</v>
      </c>
      <c r="B505" s="5" t="s">
        <v>293</v>
      </c>
      <c r="C505" s="5" t="s">
        <v>18</v>
      </c>
      <c r="D505" s="5">
        <v>299</v>
      </c>
      <c r="E505" s="5">
        <v>999</v>
      </c>
      <c r="F505" s="7">
        <v>0.7</v>
      </c>
      <c r="G505" t="s">
        <v>4181</v>
      </c>
      <c r="H505" t="s">
        <v>4182</v>
      </c>
      <c r="I505" s="5">
        <v>4.3</v>
      </c>
      <c r="J505" s="11">
        <v>20850</v>
      </c>
      <c r="K505">
        <f t="shared" si="14"/>
        <v>89655</v>
      </c>
      <c r="L505" s="2">
        <f t="shared" si="15"/>
        <v>20829150</v>
      </c>
      <c r="M505" t="str" cm="1">
        <f t="array" ref="M505">_xlfn.IFS(E505&lt;1000, "$0 - $999", E505&lt;5000, "$1K - $4.9K", E505&lt;10000,"$5K - $9.9K", E505&lt;50000,"$10K-$49.9", E505&lt;100000,"$50K-$99.9K", E505&lt;200000, "$100K - above")</f>
        <v>$0 - $999</v>
      </c>
    </row>
    <row r="506" spans="1:13">
      <c r="A506" s="9" t="s">
        <v>282</v>
      </c>
      <c r="B506" s="5" t="s">
        <v>283</v>
      </c>
      <c r="C506" s="5" t="s">
        <v>18</v>
      </c>
      <c r="D506" s="5">
        <v>970</v>
      </c>
      <c r="E506" s="6">
        <v>1999</v>
      </c>
      <c r="F506" s="7">
        <v>0.51</v>
      </c>
      <c r="G506" t="s">
        <v>287</v>
      </c>
      <c r="H506" t="s">
        <v>288</v>
      </c>
      <c r="I506" s="5">
        <v>4.4000000000000004</v>
      </c>
      <c r="J506" s="10">
        <v>184</v>
      </c>
      <c r="K506">
        <f t="shared" si="14"/>
        <v>809.6</v>
      </c>
      <c r="L506" s="2">
        <f t="shared" si="15"/>
        <v>367816</v>
      </c>
      <c r="M506" t="str" cm="1">
        <f t="array" ref="M506">_xlfn.IFS(E506&lt;1000, "$0 - $999", E506&lt;5000, "$1K - $4.9K", E506&lt;10000,"$5K - $9.9K", E506&lt;50000,"$10K-$49.9", E506&lt;100000,"$50K-$99.9K", E506&lt;200000, "$100K - above")</f>
        <v>$1K - $4.9K</v>
      </c>
    </row>
    <row r="507" spans="1:13">
      <c r="A507" s="9" t="s">
        <v>4188</v>
      </c>
      <c r="B507" s="5" t="s">
        <v>4189</v>
      </c>
      <c r="C507" s="5" t="s">
        <v>3162</v>
      </c>
      <c r="D507" s="5">
        <v>329</v>
      </c>
      <c r="E507" s="5">
        <v>999</v>
      </c>
      <c r="F507" s="7">
        <v>0.67</v>
      </c>
      <c r="G507" t="s">
        <v>4193</v>
      </c>
      <c r="H507" t="s">
        <v>4194</v>
      </c>
      <c r="I507" s="5">
        <v>4.2</v>
      </c>
      <c r="J507" s="11">
        <v>3492</v>
      </c>
      <c r="K507">
        <f t="shared" si="14"/>
        <v>14666.400000000001</v>
      </c>
      <c r="L507" s="2">
        <f t="shared" si="15"/>
        <v>3488508</v>
      </c>
      <c r="M507" t="str" cm="1">
        <f t="array" ref="M507">_xlfn.IFS(E507&lt;1000, "$0 - $999", E507&lt;5000, "$1K - $4.9K", E507&lt;10000,"$5K - $9.9K", E507&lt;50000,"$10K-$49.9", E507&lt;100000,"$50K-$99.9K", E507&lt;200000, "$100K - above")</f>
        <v>$0 - $999</v>
      </c>
    </row>
    <row r="508" spans="1:13">
      <c r="A508" s="9" t="s">
        <v>4198</v>
      </c>
      <c r="B508" s="5" t="s">
        <v>4199</v>
      </c>
      <c r="C508" s="5" t="s">
        <v>2948</v>
      </c>
      <c r="D508" s="6">
        <v>1299</v>
      </c>
      <c r="E508" s="6">
        <v>5999</v>
      </c>
      <c r="F508" s="7">
        <v>0.78</v>
      </c>
      <c r="G508" t="s">
        <v>3900</v>
      </c>
      <c r="H508" t="s">
        <v>3901</v>
      </c>
      <c r="I508" s="5">
        <v>3.3</v>
      </c>
      <c r="J508" s="11">
        <v>4415</v>
      </c>
      <c r="K508">
        <f t="shared" si="14"/>
        <v>14569.5</v>
      </c>
      <c r="L508" s="2">
        <f t="shared" si="15"/>
        <v>26485585</v>
      </c>
      <c r="M508" t="str" cm="1">
        <f t="array" ref="M508">_xlfn.IFS(E508&lt;1000, "$0 - $999", E508&lt;5000, "$1K - $4.9K", E508&lt;10000,"$5K - $9.9K", E508&lt;50000,"$10K-$49.9", E508&lt;100000,"$50K-$99.9K", E508&lt;200000, "$100K - above")</f>
        <v>$5K - $9.9K</v>
      </c>
    </row>
    <row r="509" spans="1:13">
      <c r="A509" s="9" t="s">
        <v>4203</v>
      </c>
      <c r="B509" s="5" t="s">
        <v>4204</v>
      </c>
      <c r="C509" s="5" t="s">
        <v>3024</v>
      </c>
      <c r="D509" s="6">
        <v>1989</v>
      </c>
      <c r="E509" s="6">
        <v>3500</v>
      </c>
      <c r="F509" s="7">
        <v>0.43</v>
      </c>
      <c r="G509" t="s">
        <v>3028</v>
      </c>
      <c r="H509" t="s">
        <v>3029</v>
      </c>
      <c r="I509" s="5">
        <v>4.4000000000000004</v>
      </c>
      <c r="J509" s="11">
        <v>67260</v>
      </c>
      <c r="K509">
        <f t="shared" si="14"/>
        <v>295944</v>
      </c>
      <c r="L509" s="2">
        <f t="shared" si="15"/>
        <v>235410000</v>
      </c>
      <c r="M509" t="str" cm="1">
        <f t="array" ref="M509">_xlfn.IFS(E509&lt;1000, "$0 - $999", E509&lt;5000, "$1K - $4.9K", E509&lt;10000,"$5K - $9.9K", E509&lt;50000,"$10K-$49.9", E509&lt;100000,"$50K-$99.9K", E509&lt;200000, "$100K - above")</f>
        <v>$1K - $4.9K</v>
      </c>
    </row>
    <row r="510" spans="1:13">
      <c r="A510" s="9" t="s">
        <v>4208</v>
      </c>
      <c r="B510" s="5" t="s">
        <v>2958</v>
      </c>
      <c r="C510" s="5" t="s">
        <v>2948</v>
      </c>
      <c r="D510" s="6">
        <v>1999</v>
      </c>
      <c r="E510" s="6">
        <v>9999</v>
      </c>
      <c r="F510" s="7">
        <v>0.8</v>
      </c>
      <c r="G510" t="s">
        <v>2962</v>
      </c>
      <c r="H510" t="s">
        <v>2963</v>
      </c>
      <c r="I510" s="5">
        <v>4.3</v>
      </c>
      <c r="J510" s="11">
        <v>27704</v>
      </c>
      <c r="K510">
        <f t="shared" si="14"/>
        <v>119127.2</v>
      </c>
      <c r="L510" s="2">
        <f t="shared" si="15"/>
        <v>277012296</v>
      </c>
      <c r="M510" t="str" cm="1">
        <f t="array" ref="M510">_xlfn.IFS(E510&lt;1000, "$0 - $999", E510&lt;5000, "$1K - $4.9K", E510&lt;10000,"$5K - $9.9K", E510&lt;50000,"$10K-$49.9", E510&lt;100000,"$50K-$99.9K", E510&lt;200000, "$100K - above")</f>
        <v>$5K - $9.9K</v>
      </c>
    </row>
    <row r="511" spans="1:13">
      <c r="A511" s="9" t="s">
        <v>4211</v>
      </c>
      <c r="B511" s="5" t="s">
        <v>4212</v>
      </c>
      <c r="C511" s="5" t="s">
        <v>2990</v>
      </c>
      <c r="D511" s="6">
        <v>12999</v>
      </c>
      <c r="E511" s="6">
        <v>18999</v>
      </c>
      <c r="F511" s="7">
        <v>0.32</v>
      </c>
      <c r="G511" t="s">
        <v>3652</v>
      </c>
      <c r="H511" t="s">
        <v>3653</v>
      </c>
      <c r="I511" s="5">
        <v>4.0999999999999996</v>
      </c>
      <c r="J511" s="11">
        <v>50772</v>
      </c>
      <c r="K511">
        <f t="shared" si="14"/>
        <v>208165.19999999998</v>
      </c>
      <c r="L511" s="2">
        <f t="shared" si="15"/>
        <v>964617228</v>
      </c>
      <c r="M511" t="str" cm="1">
        <f t="array" ref="M511">_xlfn.IFS(E511&lt;1000, "$0 - $999", E511&lt;5000, "$1K - $4.9K", E511&lt;10000,"$5K - $9.9K", E511&lt;50000,"$10K-$49.9", E511&lt;100000,"$50K-$99.9K", E511&lt;200000, "$100K - above")</f>
        <v>$10K-$49.9</v>
      </c>
    </row>
    <row r="512" spans="1:13">
      <c r="A512" s="9" t="s">
        <v>4214</v>
      </c>
      <c r="B512" s="5" t="s">
        <v>4215</v>
      </c>
      <c r="C512" s="5" t="s">
        <v>2948</v>
      </c>
      <c r="D512" s="6">
        <v>1499</v>
      </c>
      <c r="E512" s="6">
        <v>4999</v>
      </c>
      <c r="F512" s="7">
        <v>0.7</v>
      </c>
      <c r="G512" t="s">
        <v>4219</v>
      </c>
      <c r="H512" t="s">
        <v>4220</v>
      </c>
      <c r="I512" s="5">
        <v>4</v>
      </c>
      <c r="J512" s="11">
        <v>92588</v>
      </c>
      <c r="K512">
        <f t="shared" si="14"/>
        <v>370352</v>
      </c>
      <c r="L512" s="2">
        <f t="shared" si="15"/>
        <v>462847412</v>
      </c>
      <c r="M512" t="str" cm="1">
        <f t="array" ref="M512">_xlfn.IFS(E512&lt;1000, "$0 - $999", E512&lt;5000, "$1K - $4.9K", E512&lt;10000,"$5K - $9.9K", E512&lt;50000,"$10K-$49.9", E512&lt;100000,"$50K-$99.9K", E512&lt;200000, "$100K - above")</f>
        <v>$1K - $4.9K</v>
      </c>
    </row>
    <row r="513" spans="1:13">
      <c r="A513" s="9" t="s">
        <v>4224</v>
      </c>
      <c r="B513" s="5" t="s">
        <v>4225</v>
      </c>
      <c r="C513" s="5" t="s">
        <v>2990</v>
      </c>
      <c r="D513" s="6">
        <v>16999</v>
      </c>
      <c r="E513" s="6">
        <v>20999</v>
      </c>
      <c r="F513" s="7">
        <v>0.19</v>
      </c>
      <c r="G513" t="s">
        <v>4155</v>
      </c>
      <c r="H513" t="s">
        <v>4156</v>
      </c>
      <c r="I513" s="5">
        <v>4.0999999999999996</v>
      </c>
      <c r="J513" s="11">
        <v>31822</v>
      </c>
      <c r="K513">
        <f t="shared" si="14"/>
        <v>130470.19999999998</v>
      </c>
      <c r="L513" s="2">
        <f t="shared" si="15"/>
        <v>668230178</v>
      </c>
      <c r="M513" t="str" cm="1">
        <f t="array" ref="M513">_xlfn.IFS(E513&lt;1000, "$0 - $999", E513&lt;5000, "$1K - $4.9K", E513&lt;10000,"$5K - $9.9K", E513&lt;50000,"$10K-$49.9", E513&lt;100000,"$50K-$99.9K", E513&lt;200000, "$100K - above")</f>
        <v>$10K-$49.9</v>
      </c>
    </row>
    <row r="514" spans="1:13">
      <c r="A514" s="9" t="s">
        <v>4229</v>
      </c>
      <c r="B514" s="5" t="s">
        <v>4230</v>
      </c>
      <c r="C514" s="5" t="s">
        <v>2948</v>
      </c>
      <c r="D514" s="6">
        <v>1999</v>
      </c>
      <c r="E514" s="6">
        <v>8499</v>
      </c>
      <c r="F514" s="7">
        <v>0.76</v>
      </c>
      <c r="G514" t="s">
        <v>4234</v>
      </c>
      <c r="H514" t="s">
        <v>4235</v>
      </c>
      <c r="I514" s="5">
        <v>4.3</v>
      </c>
      <c r="J514" s="10">
        <v>240</v>
      </c>
      <c r="K514">
        <f t="shared" ref="K514:K577" si="16">PRODUCT(J514,I514)</f>
        <v>1032</v>
      </c>
      <c r="L514" s="2">
        <f t="shared" ref="L514:L577" si="17">PRODUCT(J514,E514)</f>
        <v>2039760</v>
      </c>
      <c r="M514" t="str" cm="1">
        <f t="array" ref="M514">_xlfn.IFS(E514&lt;1000, "$0 - $999", E514&lt;5000, "$1K - $4.9K", E514&lt;10000,"$5K - $9.9K", E514&lt;50000,"$10K-$49.9", E514&lt;100000,"$50K-$99.9K", E514&lt;200000, "$100K - above")</f>
        <v>$5K - $9.9K</v>
      </c>
    </row>
    <row r="515" spans="1:13">
      <c r="A515" s="9" t="s">
        <v>4239</v>
      </c>
      <c r="B515" s="5" t="s">
        <v>4240</v>
      </c>
      <c r="C515" s="5" t="s">
        <v>2948</v>
      </c>
      <c r="D515" s="6">
        <v>4999</v>
      </c>
      <c r="E515" s="6">
        <v>6999</v>
      </c>
      <c r="F515" s="7">
        <v>0.28999999999999998</v>
      </c>
      <c r="G515" t="s">
        <v>4244</v>
      </c>
      <c r="H515" t="s">
        <v>4245</v>
      </c>
      <c r="I515" s="5">
        <v>3.8</v>
      </c>
      <c r="J515" s="10">
        <v>758</v>
      </c>
      <c r="K515">
        <f t="shared" si="16"/>
        <v>2880.4</v>
      </c>
      <c r="L515" s="2">
        <f t="shared" si="17"/>
        <v>5305242</v>
      </c>
      <c r="M515" t="str" cm="1">
        <f t="array" ref="M515">_xlfn.IFS(E515&lt;1000, "$0 - $999", E515&lt;5000, "$1K - $4.9K", E515&lt;10000,"$5K - $9.9K", E515&lt;50000,"$10K-$49.9", E515&lt;100000,"$50K-$99.9K", E515&lt;200000, "$100K - above")</f>
        <v>$5K - $9.9K</v>
      </c>
    </row>
    <row r="516" spans="1:13">
      <c r="A516" s="9" t="s">
        <v>350</v>
      </c>
      <c r="B516" s="5" t="s">
        <v>351</v>
      </c>
      <c r="C516" s="5" t="s">
        <v>18</v>
      </c>
      <c r="D516" s="5">
        <v>99</v>
      </c>
      <c r="E516" s="5">
        <v>666.66</v>
      </c>
      <c r="F516" s="7">
        <v>0.85</v>
      </c>
      <c r="G516" t="s">
        <v>3488</v>
      </c>
      <c r="H516" t="s">
        <v>3489</v>
      </c>
      <c r="I516" s="5">
        <v>3.9</v>
      </c>
      <c r="J516" s="11">
        <v>24870</v>
      </c>
      <c r="K516">
        <f t="shared" si="16"/>
        <v>96993</v>
      </c>
      <c r="L516" s="2">
        <f t="shared" si="17"/>
        <v>16579834.199999999</v>
      </c>
      <c r="M516" t="str" cm="1">
        <f t="array" ref="M516">_xlfn.IFS(E516&lt;1000, "$0 - $999", E516&lt;5000, "$1K - $4.9K", E516&lt;10000,"$5K - $9.9K", E516&lt;50000,"$10K-$49.9", E516&lt;100000,"$50K-$99.9K", E516&lt;200000, "$100K - above")</f>
        <v>$0 - $999</v>
      </c>
    </row>
    <row r="517" spans="1:13">
      <c r="A517" s="9" t="s">
        <v>4251</v>
      </c>
      <c r="B517" s="5" t="s">
        <v>4252</v>
      </c>
      <c r="C517" s="5" t="s">
        <v>2948</v>
      </c>
      <c r="D517" s="6">
        <v>2499</v>
      </c>
      <c r="E517" s="6">
        <v>5999</v>
      </c>
      <c r="F517" s="7">
        <v>0.57999999999999996</v>
      </c>
      <c r="G517" t="s">
        <v>4256</v>
      </c>
      <c r="H517" t="s">
        <v>4257</v>
      </c>
      <c r="I517" s="5">
        <v>3.7</v>
      </c>
      <c r="J517" s="10">
        <v>828</v>
      </c>
      <c r="K517">
        <f t="shared" si="16"/>
        <v>3063.6000000000004</v>
      </c>
      <c r="L517" s="2">
        <f t="shared" si="17"/>
        <v>4967172</v>
      </c>
      <c r="M517" t="str" cm="1">
        <f t="array" ref="M517">_xlfn.IFS(E517&lt;1000, "$0 - $999", E517&lt;5000, "$1K - $4.9K", E517&lt;10000,"$5K - $9.9K", E517&lt;50000,"$10K-$49.9", E517&lt;100000,"$50K-$99.9K", E517&lt;200000, "$100K - above")</f>
        <v>$5K - $9.9K</v>
      </c>
    </row>
    <row r="518" spans="1:13">
      <c r="A518" s="9" t="s">
        <v>4261</v>
      </c>
      <c r="B518" s="5" t="s">
        <v>4262</v>
      </c>
      <c r="C518" s="5" t="s">
        <v>3045</v>
      </c>
      <c r="D518" s="6">
        <v>1399</v>
      </c>
      <c r="E518" s="6">
        <v>1630</v>
      </c>
      <c r="F518" s="7">
        <v>0.14000000000000001</v>
      </c>
      <c r="G518" t="s">
        <v>3840</v>
      </c>
      <c r="H518" t="s">
        <v>3841</v>
      </c>
      <c r="I518" s="5">
        <v>4</v>
      </c>
      <c r="J518" s="11">
        <v>9378</v>
      </c>
      <c r="K518">
        <f t="shared" si="16"/>
        <v>37512</v>
      </c>
      <c r="L518" s="2">
        <f t="shared" si="17"/>
        <v>15286140</v>
      </c>
      <c r="M518" t="str" cm="1">
        <f t="array" ref="M518">_xlfn.IFS(E518&lt;1000, "$0 - $999", E518&lt;5000, "$1K - $4.9K", E518&lt;10000,"$5K - $9.9K", E518&lt;50000,"$10K-$49.9", E518&lt;100000,"$50K-$99.9K", E518&lt;200000, "$100K - above")</f>
        <v>$1K - $4.9K</v>
      </c>
    </row>
    <row r="519" spans="1:13">
      <c r="A519" s="9" t="s">
        <v>4266</v>
      </c>
      <c r="B519" s="5" t="s">
        <v>4267</v>
      </c>
      <c r="C519" s="5" t="s">
        <v>2948</v>
      </c>
      <c r="D519" s="6">
        <v>1499</v>
      </c>
      <c r="E519" s="6">
        <v>9999</v>
      </c>
      <c r="F519" s="7">
        <v>0.85</v>
      </c>
      <c r="G519" t="s">
        <v>3186</v>
      </c>
      <c r="H519" t="s">
        <v>3187</v>
      </c>
      <c r="I519" s="5">
        <v>4.2</v>
      </c>
      <c r="J519" s="11">
        <v>22638</v>
      </c>
      <c r="K519">
        <f t="shared" si="16"/>
        <v>95079.6</v>
      </c>
      <c r="L519" s="2">
        <f t="shared" si="17"/>
        <v>226357362</v>
      </c>
      <c r="M519" t="str" cm="1">
        <f t="array" ref="M519">_xlfn.IFS(E519&lt;1000, "$0 - $999", E519&lt;5000, "$1K - $4.9K", E519&lt;10000,"$5K - $9.9K", E519&lt;50000,"$10K-$49.9", E519&lt;100000,"$50K-$99.9K", E519&lt;200000, "$100K - above")</f>
        <v>$5K - $9.9K</v>
      </c>
    </row>
    <row r="520" spans="1:13">
      <c r="A520" s="9" t="s">
        <v>356</v>
      </c>
      <c r="B520" s="5" t="s">
        <v>357</v>
      </c>
      <c r="C520" s="5" t="s">
        <v>18</v>
      </c>
      <c r="D520" s="5">
        <v>899</v>
      </c>
      <c r="E520" s="6">
        <v>1900</v>
      </c>
      <c r="F520" s="7">
        <v>0.53</v>
      </c>
      <c r="G520" t="s">
        <v>361</v>
      </c>
      <c r="H520" t="s">
        <v>362</v>
      </c>
      <c r="I520" s="5">
        <v>4.4000000000000004</v>
      </c>
      <c r="J520" s="11">
        <v>13552</v>
      </c>
      <c r="K520">
        <f t="shared" si="16"/>
        <v>59628.800000000003</v>
      </c>
      <c r="L520" s="2">
        <f t="shared" si="17"/>
        <v>25748800</v>
      </c>
      <c r="M520" t="str" cm="1">
        <f t="array" ref="M520">_xlfn.IFS(E520&lt;1000, "$0 - $999", E520&lt;5000, "$1K - $4.9K", E520&lt;10000,"$5K - $9.9K", E520&lt;50000,"$10K-$49.9", E520&lt;100000,"$50K-$99.9K", E520&lt;200000, "$100K - above")</f>
        <v>$1K - $4.9K</v>
      </c>
    </row>
    <row r="521" spans="1:13">
      <c r="A521" s="9" t="s">
        <v>4273</v>
      </c>
      <c r="B521" s="5" t="s">
        <v>4274</v>
      </c>
      <c r="C521" s="5" t="s">
        <v>3162</v>
      </c>
      <c r="D521" s="5">
        <v>249</v>
      </c>
      <c r="E521" s="5">
        <v>599</v>
      </c>
      <c r="F521" s="7">
        <v>0.57999999999999996</v>
      </c>
      <c r="G521" t="s">
        <v>4278</v>
      </c>
      <c r="H521" t="s">
        <v>4279</v>
      </c>
      <c r="I521" s="5">
        <v>3.9</v>
      </c>
      <c r="J521" s="11">
        <v>2147</v>
      </c>
      <c r="K521">
        <f t="shared" si="16"/>
        <v>8373.2999999999993</v>
      </c>
      <c r="L521" s="2">
        <f t="shared" si="17"/>
        <v>1286053</v>
      </c>
      <c r="M521" t="str" cm="1">
        <f t="array" ref="M521">_xlfn.IFS(E521&lt;1000, "$0 - $999", E521&lt;5000, "$1K - $4.9K", E521&lt;10000,"$5K - $9.9K", E521&lt;50000,"$10K-$49.9", E521&lt;100000,"$50K-$99.9K", E521&lt;200000, "$100K - above")</f>
        <v>$0 - $999</v>
      </c>
    </row>
    <row r="522" spans="1:13">
      <c r="A522" s="9" t="s">
        <v>4283</v>
      </c>
      <c r="B522" s="5" t="s">
        <v>4284</v>
      </c>
      <c r="C522" s="5" t="s">
        <v>3777</v>
      </c>
      <c r="D522" s="5">
        <v>299</v>
      </c>
      <c r="E522" s="6">
        <v>1199</v>
      </c>
      <c r="F522" s="7">
        <v>0.75</v>
      </c>
      <c r="G522" t="s">
        <v>4288</v>
      </c>
      <c r="H522" t="s">
        <v>4289</v>
      </c>
      <c r="I522" s="5">
        <v>4.5</v>
      </c>
      <c r="J522" s="10">
        <v>596</v>
      </c>
      <c r="K522">
        <f t="shared" si="16"/>
        <v>2682</v>
      </c>
      <c r="L522" s="2">
        <f t="shared" si="17"/>
        <v>714604</v>
      </c>
      <c r="M522" t="str" cm="1">
        <f t="array" ref="M522">_xlfn.IFS(E522&lt;1000, "$0 - $999", E522&lt;5000, "$1K - $4.9K", E522&lt;10000,"$5K - $9.9K", E522&lt;50000,"$10K-$49.9", E522&lt;100000,"$50K-$99.9K", E522&lt;200000, "$100K - above")</f>
        <v>$1K - $4.9K</v>
      </c>
    </row>
    <row r="523" spans="1:13">
      <c r="A523" s="9" t="s">
        <v>4293</v>
      </c>
      <c r="B523" s="5" t="s">
        <v>4294</v>
      </c>
      <c r="C523" s="5" t="s">
        <v>3638</v>
      </c>
      <c r="D523" s="5">
        <v>79</v>
      </c>
      <c r="E523" s="5">
        <v>499</v>
      </c>
      <c r="F523" s="7">
        <v>0.84</v>
      </c>
      <c r="G523" t="s">
        <v>4045</v>
      </c>
      <c r="H523" t="s">
        <v>4046</v>
      </c>
      <c r="I523" s="5">
        <v>4.2</v>
      </c>
      <c r="J523" s="11">
        <v>1949</v>
      </c>
      <c r="K523">
        <f t="shared" si="16"/>
        <v>8185.8</v>
      </c>
      <c r="L523" s="2">
        <f t="shared" si="17"/>
        <v>972551</v>
      </c>
      <c r="M523" t="str" cm="1">
        <f t="array" ref="M523">_xlfn.IFS(E523&lt;1000, "$0 - $999", E523&lt;5000, "$1K - $4.9K", E523&lt;10000,"$5K - $9.9K", E523&lt;50000,"$10K-$49.9", E523&lt;100000,"$50K-$99.9K", E523&lt;200000, "$100K - above")</f>
        <v>$0 - $999</v>
      </c>
    </row>
    <row r="524" spans="1:13">
      <c r="A524" s="9" t="s">
        <v>4298</v>
      </c>
      <c r="B524" s="5" t="s">
        <v>4299</v>
      </c>
      <c r="C524" s="5" t="s">
        <v>2990</v>
      </c>
      <c r="D524" s="6">
        <v>13999</v>
      </c>
      <c r="E524" s="6">
        <v>15999</v>
      </c>
      <c r="F524" s="7">
        <v>0.13</v>
      </c>
      <c r="G524" t="s">
        <v>4302</v>
      </c>
      <c r="H524" t="s">
        <v>4303</v>
      </c>
      <c r="I524" s="5">
        <v>3.9</v>
      </c>
      <c r="J524" s="11">
        <v>2180</v>
      </c>
      <c r="K524">
        <f t="shared" si="16"/>
        <v>8502</v>
      </c>
      <c r="L524" s="2">
        <f t="shared" si="17"/>
        <v>34877820</v>
      </c>
      <c r="M524" t="str" cm="1">
        <f t="array" ref="M524">_xlfn.IFS(E524&lt;1000, "$0 - $999", E524&lt;5000, "$1K - $4.9K", E524&lt;10000,"$5K - $9.9K", E524&lt;50000,"$10K-$49.9", E524&lt;100000,"$50K-$99.9K", E524&lt;200000, "$100K - above")</f>
        <v>$10K-$49.9</v>
      </c>
    </row>
    <row r="525" spans="1:13">
      <c r="A525" s="9" t="s">
        <v>4307</v>
      </c>
      <c r="B525" s="5" t="s">
        <v>4308</v>
      </c>
      <c r="C525" s="5" t="s">
        <v>3066</v>
      </c>
      <c r="D525" s="5">
        <v>949</v>
      </c>
      <c r="E525" s="5">
        <v>999</v>
      </c>
      <c r="F525" s="7">
        <v>0.05</v>
      </c>
      <c r="G525" t="s">
        <v>3917</v>
      </c>
      <c r="H525" t="s">
        <v>3918</v>
      </c>
      <c r="I525" s="5">
        <v>4.2</v>
      </c>
      <c r="J525" s="11">
        <v>31539</v>
      </c>
      <c r="K525">
        <f t="shared" si="16"/>
        <v>132463.80000000002</v>
      </c>
      <c r="L525" s="2">
        <f t="shared" si="17"/>
        <v>31507461</v>
      </c>
      <c r="M525" t="str" cm="1">
        <f t="array" ref="M525">_xlfn.IFS(E525&lt;1000, "$0 - $999", E525&lt;5000, "$1K - $4.9K", E525&lt;10000,"$5K - $9.9K", E525&lt;50000,"$10K-$49.9", E525&lt;100000,"$50K-$99.9K", E525&lt;200000, "$100K - above")</f>
        <v>$0 - $999</v>
      </c>
    </row>
    <row r="526" spans="1:13">
      <c r="A526" s="9" t="s">
        <v>4312</v>
      </c>
      <c r="B526" s="5" t="s">
        <v>4313</v>
      </c>
      <c r="C526" s="5" t="s">
        <v>3495</v>
      </c>
      <c r="D526" s="5">
        <v>99</v>
      </c>
      <c r="E526" s="5">
        <v>499</v>
      </c>
      <c r="F526" s="7">
        <v>0.8</v>
      </c>
      <c r="G526" t="s">
        <v>4317</v>
      </c>
      <c r="H526" t="s">
        <v>4318</v>
      </c>
      <c r="I526" s="5">
        <v>4.0999999999999996</v>
      </c>
      <c r="J526" s="11">
        <v>2451</v>
      </c>
      <c r="K526">
        <f t="shared" si="16"/>
        <v>10049.099999999999</v>
      </c>
      <c r="L526" s="2">
        <f t="shared" si="17"/>
        <v>1223049</v>
      </c>
      <c r="M526" t="str" cm="1">
        <f t="array" ref="M526">_xlfn.IFS(E526&lt;1000, "$0 - $999", E526&lt;5000, "$1K - $4.9K", E526&lt;10000,"$5K - $9.9K", E526&lt;50000,"$10K-$49.9", E526&lt;100000,"$50K-$99.9K", E526&lt;200000, "$100K - above")</f>
        <v>$0 - $999</v>
      </c>
    </row>
    <row r="527" spans="1:13">
      <c r="A527" s="9" t="s">
        <v>4322</v>
      </c>
      <c r="B527" s="5" t="s">
        <v>4323</v>
      </c>
      <c r="C527" s="5" t="s">
        <v>2948</v>
      </c>
      <c r="D527" s="6">
        <v>2499</v>
      </c>
      <c r="E527" s="6">
        <v>7990</v>
      </c>
      <c r="F527" s="7">
        <v>0.69</v>
      </c>
      <c r="G527" t="s">
        <v>3891</v>
      </c>
      <c r="H527" t="s">
        <v>13040</v>
      </c>
      <c r="I527" s="5">
        <v>4.0999999999999996</v>
      </c>
      <c r="J527" s="10">
        <v>154</v>
      </c>
      <c r="K527">
        <f t="shared" si="16"/>
        <v>631.4</v>
      </c>
      <c r="L527" s="2">
        <f t="shared" si="17"/>
        <v>1230460</v>
      </c>
      <c r="M527" t="str" cm="1">
        <f t="array" ref="M527">_xlfn.IFS(E527&lt;1000, "$0 - $999", E527&lt;5000, "$1K - $4.9K", E527&lt;10000,"$5K - $9.9K", E527&lt;50000,"$10K-$49.9", E527&lt;100000,"$50K-$99.9K", E527&lt;200000, "$100K - above")</f>
        <v>$5K - $9.9K</v>
      </c>
    </row>
    <row r="528" spans="1:13">
      <c r="A528" s="9" t="s">
        <v>4327</v>
      </c>
      <c r="B528" s="5" t="s">
        <v>4328</v>
      </c>
      <c r="C528" s="5" t="s">
        <v>4329</v>
      </c>
      <c r="D528" s="5">
        <v>689</v>
      </c>
      <c r="E528" s="6">
        <v>1999</v>
      </c>
      <c r="F528" s="7">
        <v>0.66</v>
      </c>
      <c r="G528" t="s">
        <v>4333</v>
      </c>
      <c r="H528" t="s">
        <v>4334</v>
      </c>
      <c r="I528" s="5">
        <v>4.3</v>
      </c>
      <c r="J528" s="11">
        <v>1193</v>
      </c>
      <c r="K528">
        <f t="shared" si="16"/>
        <v>5129.8999999999996</v>
      </c>
      <c r="L528" s="2">
        <f t="shared" si="17"/>
        <v>2384807</v>
      </c>
      <c r="M528" t="str" cm="1">
        <f t="array" ref="M528">_xlfn.IFS(E528&lt;1000, "$0 - $999", E528&lt;5000, "$1K - $4.9K", E528&lt;10000,"$5K - $9.9K", E528&lt;50000,"$10K-$49.9", E528&lt;100000,"$50K-$99.9K", E528&lt;200000, "$100K - above")</f>
        <v>$1K - $4.9K</v>
      </c>
    </row>
    <row r="529" spans="1:13">
      <c r="A529" s="9" t="s">
        <v>4338</v>
      </c>
      <c r="B529" s="5" t="s">
        <v>4339</v>
      </c>
      <c r="C529" s="5" t="s">
        <v>3940</v>
      </c>
      <c r="D529" s="5">
        <v>499</v>
      </c>
      <c r="E529" s="6">
        <v>1899</v>
      </c>
      <c r="F529" s="7">
        <v>0.74</v>
      </c>
      <c r="G529" t="s">
        <v>4343</v>
      </c>
      <c r="H529" t="s">
        <v>4344</v>
      </c>
      <c r="I529" s="5">
        <v>4.0999999999999996</v>
      </c>
      <c r="J529" s="11">
        <v>1475</v>
      </c>
      <c r="K529">
        <f t="shared" si="16"/>
        <v>6047.4999999999991</v>
      </c>
      <c r="L529" s="2">
        <f t="shared" si="17"/>
        <v>2801025</v>
      </c>
      <c r="M529" t="str" cm="1">
        <f t="array" ref="M529">_xlfn.IFS(E529&lt;1000, "$0 - $999", E529&lt;5000, "$1K - $4.9K", E529&lt;10000,"$5K - $9.9K", E529&lt;50000,"$10K-$49.9", E529&lt;100000,"$50K-$99.9K", E529&lt;200000, "$100K - above")</f>
        <v>$1K - $4.9K</v>
      </c>
    </row>
    <row r="530" spans="1:13">
      <c r="A530" s="9" t="s">
        <v>4348</v>
      </c>
      <c r="B530" s="5" t="s">
        <v>4349</v>
      </c>
      <c r="C530" s="5" t="s">
        <v>3777</v>
      </c>
      <c r="D530" s="5">
        <v>299</v>
      </c>
      <c r="E530" s="5">
        <v>999</v>
      </c>
      <c r="F530" s="7">
        <v>0.7</v>
      </c>
      <c r="G530" t="s">
        <v>4353</v>
      </c>
      <c r="H530" t="s">
        <v>4354</v>
      </c>
      <c r="I530" s="5">
        <v>4.3</v>
      </c>
      <c r="J530" s="11">
        <v>8891</v>
      </c>
      <c r="K530">
        <f t="shared" si="16"/>
        <v>38231.299999999996</v>
      </c>
      <c r="L530" s="2">
        <f t="shared" si="17"/>
        <v>8882109</v>
      </c>
      <c r="M530" t="str" cm="1">
        <f t="array" ref="M530">_xlfn.IFS(E530&lt;1000, "$0 - $999", E530&lt;5000, "$1K - $4.9K", E530&lt;10000,"$5K - $9.9K", E530&lt;50000,"$10K-$49.9", E530&lt;100000,"$50K-$99.9K", E530&lt;200000, "$100K - above")</f>
        <v>$0 - $999</v>
      </c>
    </row>
    <row r="531" spans="1:13">
      <c r="A531" s="9" t="s">
        <v>4358</v>
      </c>
      <c r="B531" s="5" t="s">
        <v>4359</v>
      </c>
      <c r="C531" s="5" t="s">
        <v>3495</v>
      </c>
      <c r="D531" s="5">
        <v>209</v>
      </c>
      <c r="E531" s="5">
        <v>499</v>
      </c>
      <c r="F531" s="7">
        <v>0.57999999999999996</v>
      </c>
      <c r="G531" t="s">
        <v>4363</v>
      </c>
      <c r="H531" t="s">
        <v>4364</v>
      </c>
      <c r="I531" s="5">
        <v>3.6</v>
      </c>
      <c r="J531" s="10">
        <v>104</v>
      </c>
      <c r="K531">
        <f t="shared" si="16"/>
        <v>374.40000000000003</v>
      </c>
      <c r="L531" s="2">
        <f t="shared" si="17"/>
        <v>51896</v>
      </c>
      <c r="M531" t="str" cm="1">
        <f t="array" ref="M531">_xlfn.IFS(E531&lt;1000, "$0 - $999", E531&lt;5000, "$1K - $4.9K", E531&lt;10000,"$5K - $9.9K", E531&lt;50000,"$10K-$49.9", E531&lt;100000,"$50K-$99.9K", E531&lt;200000, "$100K - above")</f>
        <v>$0 - $999</v>
      </c>
    </row>
    <row r="532" spans="1:13">
      <c r="A532" s="9" t="s">
        <v>4368</v>
      </c>
      <c r="B532" s="5" t="s">
        <v>4369</v>
      </c>
      <c r="C532" s="5" t="s">
        <v>2990</v>
      </c>
      <c r="D532" s="6">
        <v>8499</v>
      </c>
      <c r="E532" s="6">
        <v>12999</v>
      </c>
      <c r="F532" s="7">
        <v>0.35</v>
      </c>
      <c r="G532" t="s">
        <v>4373</v>
      </c>
      <c r="H532" t="s">
        <v>4374</v>
      </c>
      <c r="I532" s="5">
        <v>4.0999999999999996</v>
      </c>
      <c r="J532" s="11">
        <v>6662</v>
      </c>
      <c r="K532">
        <f t="shared" si="16"/>
        <v>27314.199999999997</v>
      </c>
      <c r="L532" s="2">
        <f t="shared" si="17"/>
        <v>86599338</v>
      </c>
      <c r="M532" t="str" cm="1">
        <f t="array" ref="M532">_xlfn.IFS(E532&lt;1000, "$0 - $999", E532&lt;5000, "$1K - $4.9K", E532&lt;10000,"$5K - $9.9K", E532&lt;50000,"$10K-$49.9", E532&lt;100000,"$50K-$99.9K", E532&lt;200000, "$100K - above")</f>
        <v>$10K-$49.9</v>
      </c>
    </row>
    <row r="533" spans="1:13">
      <c r="A533" s="9" t="s">
        <v>4378</v>
      </c>
      <c r="B533" s="5" t="s">
        <v>4379</v>
      </c>
      <c r="C533" s="5" t="s">
        <v>2979</v>
      </c>
      <c r="D533" s="6">
        <v>2179</v>
      </c>
      <c r="E533" s="6">
        <v>3999</v>
      </c>
      <c r="F533" s="7">
        <v>0.46</v>
      </c>
      <c r="G533" t="s">
        <v>4383</v>
      </c>
      <c r="H533" t="s">
        <v>4384</v>
      </c>
      <c r="I533" s="5">
        <v>4</v>
      </c>
      <c r="J533" s="11">
        <v>8380</v>
      </c>
      <c r="K533">
        <f t="shared" si="16"/>
        <v>33520</v>
      </c>
      <c r="L533" s="2">
        <f t="shared" si="17"/>
        <v>33511620</v>
      </c>
      <c r="M533" t="str" cm="1">
        <f t="array" ref="M533">_xlfn.IFS(E533&lt;1000, "$0 - $999", E533&lt;5000, "$1K - $4.9K", E533&lt;10000,"$5K - $9.9K", E533&lt;50000,"$10K-$49.9", E533&lt;100000,"$50K-$99.9K", E533&lt;200000, "$100K - above")</f>
        <v>$1K - $4.9K</v>
      </c>
    </row>
    <row r="534" spans="1:13">
      <c r="A534" s="9" t="s">
        <v>4388</v>
      </c>
      <c r="B534" s="5" t="s">
        <v>4389</v>
      </c>
      <c r="C534" s="5" t="s">
        <v>2990</v>
      </c>
      <c r="D534" s="6">
        <v>16999</v>
      </c>
      <c r="E534" s="6">
        <v>20999</v>
      </c>
      <c r="F534" s="7">
        <v>0.19</v>
      </c>
      <c r="G534" t="s">
        <v>4155</v>
      </c>
      <c r="H534" t="s">
        <v>4156</v>
      </c>
      <c r="I534" s="5">
        <v>4.0999999999999996</v>
      </c>
      <c r="J534" s="11">
        <v>31822</v>
      </c>
      <c r="K534">
        <f t="shared" si="16"/>
        <v>130470.19999999998</v>
      </c>
      <c r="L534" s="2">
        <f t="shared" si="17"/>
        <v>668230178</v>
      </c>
      <c r="M534" t="str" cm="1">
        <f t="array" ref="M534">_xlfn.IFS(E534&lt;1000, "$0 - $999", E534&lt;5000, "$1K - $4.9K", E534&lt;10000,"$5K - $9.9K", E534&lt;50000,"$10K-$49.9", E534&lt;100000,"$50K-$99.9K", E534&lt;200000, "$100K - above")</f>
        <v>$10K-$49.9</v>
      </c>
    </row>
    <row r="535" spans="1:13">
      <c r="A535" s="9" t="s">
        <v>4393</v>
      </c>
      <c r="B535" s="5" t="s">
        <v>4394</v>
      </c>
      <c r="C535" s="5" t="s">
        <v>2990</v>
      </c>
      <c r="D535" s="6">
        <v>44999</v>
      </c>
      <c r="E535" s="6">
        <v>49999</v>
      </c>
      <c r="F535" s="7">
        <v>0.1</v>
      </c>
      <c r="G535" t="s">
        <v>4398</v>
      </c>
      <c r="H535" t="s">
        <v>4399</v>
      </c>
      <c r="I535" s="5">
        <v>4.3</v>
      </c>
      <c r="J535" s="11">
        <v>3075</v>
      </c>
      <c r="K535">
        <f t="shared" si="16"/>
        <v>13222.5</v>
      </c>
      <c r="L535" s="2">
        <f t="shared" si="17"/>
        <v>153746925</v>
      </c>
      <c r="M535" t="str" cm="1">
        <f t="array" ref="M535">_xlfn.IFS(E535&lt;1000, "$0 - $999", E535&lt;5000, "$1K - $4.9K", E535&lt;10000,"$5K - $9.9K", E535&lt;50000,"$10K-$49.9", E535&lt;100000,"$50K-$99.9K", E535&lt;200000, "$100K - above")</f>
        <v>$10K-$49.9</v>
      </c>
    </row>
    <row r="536" spans="1:13">
      <c r="A536" s="9" t="s">
        <v>4403</v>
      </c>
      <c r="B536" s="5" t="s">
        <v>4404</v>
      </c>
      <c r="C536" s="5" t="s">
        <v>3045</v>
      </c>
      <c r="D536" s="6">
        <v>2599</v>
      </c>
      <c r="E536" s="6">
        <v>2999</v>
      </c>
      <c r="F536" s="7">
        <v>0.13</v>
      </c>
      <c r="G536" t="s">
        <v>4408</v>
      </c>
      <c r="H536" t="s">
        <v>4409</v>
      </c>
      <c r="I536" s="5">
        <v>3.9</v>
      </c>
      <c r="J536" s="11">
        <v>14266</v>
      </c>
      <c r="K536">
        <f t="shared" si="16"/>
        <v>55637.4</v>
      </c>
      <c r="L536" s="2">
        <f t="shared" si="17"/>
        <v>42783734</v>
      </c>
      <c r="M536" t="str" cm="1">
        <f t="array" ref="M536">_xlfn.IFS(E536&lt;1000, "$0 - $999", E536&lt;5000, "$1K - $4.9K", E536&lt;10000,"$5K - $9.9K", E536&lt;50000,"$10K-$49.9", E536&lt;100000,"$50K-$99.9K", E536&lt;200000, "$100K - above")</f>
        <v>$1K - $4.9K</v>
      </c>
    </row>
    <row r="537" spans="1:13">
      <c r="A537" s="9" t="s">
        <v>4413</v>
      </c>
      <c r="B537" s="5" t="s">
        <v>4414</v>
      </c>
      <c r="C537" s="5" t="s">
        <v>2948</v>
      </c>
      <c r="D537" s="6">
        <v>2799</v>
      </c>
      <c r="E537" s="6">
        <v>6499</v>
      </c>
      <c r="F537" s="7">
        <v>0.56999999999999995</v>
      </c>
      <c r="G537" t="s">
        <v>4418</v>
      </c>
      <c r="H537" t="s">
        <v>4419</v>
      </c>
      <c r="I537" s="5">
        <v>4.0999999999999996</v>
      </c>
      <c r="J537" s="11">
        <v>38879</v>
      </c>
      <c r="K537">
        <f t="shared" si="16"/>
        <v>159403.9</v>
      </c>
      <c r="L537" s="2">
        <f t="shared" si="17"/>
        <v>252674621</v>
      </c>
      <c r="M537" t="str" cm="1">
        <f t="array" ref="M537">_xlfn.IFS(E537&lt;1000, "$0 - $999", E537&lt;5000, "$1K - $4.9K", E537&lt;10000,"$5K - $9.9K", E537&lt;50000,"$10K-$49.9", E537&lt;100000,"$50K-$99.9K", E537&lt;200000, "$100K - above")</f>
        <v>$5K - $9.9K</v>
      </c>
    </row>
    <row r="538" spans="1:13">
      <c r="A538" s="9" t="s">
        <v>4423</v>
      </c>
      <c r="B538" s="5" t="s">
        <v>4424</v>
      </c>
      <c r="C538" s="5" t="s">
        <v>4425</v>
      </c>
      <c r="D538" s="6">
        <v>1399</v>
      </c>
      <c r="E538" s="6">
        <v>2990</v>
      </c>
      <c r="F538" s="7">
        <v>0.53</v>
      </c>
      <c r="G538" t="s">
        <v>4429</v>
      </c>
      <c r="H538" t="s">
        <v>4430</v>
      </c>
      <c r="I538" s="5">
        <v>4.0999999999999996</v>
      </c>
      <c r="J538" s="11">
        <v>97175</v>
      </c>
      <c r="K538">
        <f t="shared" si="16"/>
        <v>398417.49999999994</v>
      </c>
      <c r="L538" s="2">
        <f t="shared" si="17"/>
        <v>290553250</v>
      </c>
      <c r="M538" t="str" cm="1">
        <f t="array" ref="M538">_xlfn.IFS(E538&lt;1000, "$0 - $999", E538&lt;5000, "$1K - $4.9K", E538&lt;10000,"$5K - $9.9K", E538&lt;50000,"$10K-$49.9", E538&lt;100000,"$50K-$99.9K", E538&lt;200000, "$100K - above")</f>
        <v>$1K - $4.9K</v>
      </c>
    </row>
    <row r="539" spans="1:13">
      <c r="A539" s="9" t="s">
        <v>4434</v>
      </c>
      <c r="B539" s="5" t="s">
        <v>4435</v>
      </c>
      <c r="C539" s="5" t="s">
        <v>3024</v>
      </c>
      <c r="D539" s="5">
        <v>649</v>
      </c>
      <c r="E539" s="6">
        <v>2400</v>
      </c>
      <c r="F539" s="7">
        <v>0.73</v>
      </c>
      <c r="G539" t="s">
        <v>3028</v>
      </c>
      <c r="H539" t="s">
        <v>3029</v>
      </c>
      <c r="I539" s="5">
        <v>4.4000000000000004</v>
      </c>
      <c r="J539" s="11">
        <v>67260</v>
      </c>
      <c r="K539">
        <f t="shared" si="16"/>
        <v>295944</v>
      </c>
      <c r="L539" s="2">
        <f t="shared" si="17"/>
        <v>161424000</v>
      </c>
      <c r="M539" t="str" cm="1">
        <f t="array" ref="M539">_xlfn.IFS(E539&lt;1000, "$0 - $999", E539&lt;5000, "$1K - $4.9K", E539&lt;10000,"$5K - $9.9K", E539&lt;50000,"$10K-$49.9", E539&lt;100000,"$50K-$99.9K", E539&lt;200000, "$100K - above")</f>
        <v>$1K - $4.9K</v>
      </c>
    </row>
    <row r="540" spans="1:13">
      <c r="A540" s="9" t="s">
        <v>4438</v>
      </c>
      <c r="B540" s="5" t="s">
        <v>4439</v>
      </c>
      <c r="C540" s="5" t="s">
        <v>3162</v>
      </c>
      <c r="D540" s="5">
        <v>799</v>
      </c>
      <c r="E540" s="6">
        <v>3990</v>
      </c>
      <c r="F540" s="7">
        <v>0.8</v>
      </c>
      <c r="G540" t="s">
        <v>4443</v>
      </c>
      <c r="H540" t="s">
        <v>4444</v>
      </c>
      <c r="I540" s="5">
        <v>3.8</v>
      </c>
      <c r="J540" s="10">
        <v>119</v>
      </c>
      <c r="K540">
        <f t="shared" si="16"/>
        <v>452.2</v>
      </c>
      <c r="L540" s="2">
        <f t="shared" si="17"/>
        <v>474810</v>
      </c>
      <c r="M540" t="str" cm="1">
        <f t="array" ref="M540">_xlfn.IFS(E540&lt;1000, "$0 - $999", E540&lt;5000, "$1K - $4.9K", E540&lt;10000,"$5K - $9.9K", E540&lt;50000,"$10K-$49.9", E540&lt;100000,"$50K-$99.9K", E540&lt;200000, "$100K - above")</f>
        <v>$1K - $4.9K</v>
      </c>
    </row>
    <row r="541" spans="1:13">
      <c r="A541" s="9" t="s">
        <v>4448</v>
      </c>
      <c r="B541" s="5" t="s">
        <v>4449</v>
      </c>
      <c r="C541" s="5" t="s">
        <v>4450</v>
      </c>
      <c r="D541" s="5">
        <v>149</v>
      </c>
      <c r="E541" s="5">
        <v>149</v>
      </c>
      <c r="F541" s="7">
        <v>0</v>
      </c>
      <c r="G541" t="s">
        <v>4454</v>
      </c>
      <c r="H541" t="s">
        <v>4455</v>
      </c>
      <c r="I541" s="5">
        <v>4.3</v>
      </c>
      <c r="J541" s="11">
        <v>10833</v>
      </c>
      <c r="K541">
        <f t="shared" si="16"/>
        <v>46581.9</v>
      </c>
      <c r="L541" s="2">
        <f t="shared" si="17"/>
        <v>1614117</v>
      </c>
      <c r="M541" t="str" cm="1">
        <f t="array" ref="M541">_xlfn.IFS(E541&lt;1000, "$0 - $999", E541&lt;5000, "$1K - $4.9K", E541&lt;10000,"$5K - $9.9K", E541&lt;50000,"$10K-$49.9", E541&lt;100000,"$50K-$99.9K", E541&lt;200000, "$100K - above")</f>
        <v>$0 - $999</v>
      </c>
    </row>
    <row r="542" spans="1:13">
      <c r="A542" s="9" t="s">
        <v>496</v>
      </c>
      <c r="B542" s="5" t="s">
        <v>497</v>
      </c>
      <c r="C542" s="5" t="s">
        <v>18</v>
      </c>
      <c r="D542" s="5">
        <v>799</v>
      </c>
      <c r="E542" s="6">
        <v>2100</v>
      </c>
      <c r="F542" s="7">
        <v>0.62</v>
      </c>
      <c r="G542" t="s">
        <v>501</v>
      </c>
      <c r="H542" t="s">
        <v>502</v>
      </c>
      <c r="I542" s="5">
        <v>4.3</v>
      </c>
      <c r="J542" s="11">
        <v>8188</v>
      </c>
      <c r="K542">
        <f t="shared" si="16"/>
        <v>35208.400000000001</v>
      </c>
      <c r="L542" s="2">
        <f t="shared" si="17"/>
        <v>17194800</v>
      </c>
      <c r="M542" t="str" cm="1">
        <f t="array" ref="M542">_xlfn.IFS(E542&lt;1000, "$0 - $999", E542&lt;5000, "$1K - $4.9K", E542&lt;10000,"$5K - $9.9K", E542&lt;50000,"$10K-$49.9", E542&lt;100000,"$50K-$99.9K", E542&lt;200000, "$100K - above")</f>
        <v>$1K - $4.9K</v>
      </c>
    </row>
    <row r="543" spans="1:13">
      <c r="A543" s="9" t="s">
        <v>4461</v>
      </c>
      <c r="B543" s="5" t="s">
        <v>4462</v>
      </c>
      <c r="C543" s="5" t="s">
        <v>3045</v>
      </c>
      <c r="D543" s="6">
        <v>3799</v>
      </c>
      <c r="E543" s="6">
        <v>5299</v>
      </c>
      <c r="F543" s="7">
        <v>0.28000000000000003</v>
      </c>
      <c r="G543" t="s">
        <v>4466</v>
      </c>
      <c r="H543" t="s">
        <v>4467</v>
      </c>
      <c r="I543" s="5">
        <v>3.5</v>
      </c>
      <c r="J543" s="11">
        <v>1641</v>
      </c>
      <c r="K543">
        <f t="shared" si="16"/>
        <v>5743.5</v>
      </c>
      <c r="L543" s="2">
        <f t="shared" si="17"/>
        <v>8695659</v>
      </c>
      <c r="M543" t="str" cm="1">
        <f t="array" ref="M543">_xlfn.IFS(E543&lt;1000, "$0 - $999", E543&lt;5000, "$1K - $4.9K", E543&lt;10000,"$5K - $9.9K", E543&lt;50000,"$10K-$49.9", E543&lt;100000,"$50K-$99.9K", E543&lt;200000, "$100K - above")</f>
        <v>$5K - $9.9K</v>
      </c>
    </row>
    <row r="544" spans="1:13">
      <c r="A544" s="9" t="s">
        <v>4471</v>
      </c>
      <c r="B544" s="5" t="s">
        <v>4472</v>
      </c>
      <c r="C544" s="5" t="s">
        <v>3973</v>
      </c>
      <c r="D544" s="5">
        <v>199</v>
      </c>
      <c r="E544" s="6">
        <v>1899</v>
      </c>
      <c r="F544" s="7">
        <v>0.9</v>
      </c>
      <c r="G544" t="s">
        <v>4476</v>
      </c>
      <c r="H544" t="s">
        <v>4477</v>
      </c>
      <c r="I544" s="5">
        <v>4</v>
      </c>
      <c r="J544" s="11">
        <v>4740</v>
      </c>
      <c r="K544">
        <f t="shared" si="16"/>
        <v>18960</v>
      </c>
      <c r="L544" s="2">
        <f t="shared" si="17"/>
        <v>9001260</v>
      </c>
      <c r="M544" t="str" cm="1">
        <f t="array" ref="M544">_xlfn.IFS(E544&lt;1000, "$0 - $999", E544&lt;5000, "$1K - $4.9K", E544&lt;10000,"$5K - $9.9K", E544&lt;50000,"$10K-$49.9", E544&lt;100000,"$50K-$99.9K", E544&lt;200000, "$100K - above")</f>
        <v>$1K - $4.9K</v>
      </c>
    </row>
    <row r="545" spans="1:13">
      <c r="A545" s="9" t="s">
        <v>4481</v>
      </c>
      <c r="B545" s="5" t="s">
        <v>4482</v>
      </c>
      <c r="C545" s="5" t="s">
        <v>2990</v>
      </c>
      <c r="D545" s="6">
        <v>23999</v>
      </c>
      <c r="E545" s="6">
        <v>32999</v>
      </c>
      <c r="F545" s="7">
        <v>0.27</v>
      </c>
      <c r="G545" t="s">
        <v>4486</v>
      </c>
      <c r="H545" t="s">
        <v>4487</v>
      </c>
      <c r="I545" s="5">
        <v>3.9</v>
      </c>
      <c r="J545" s="11">
        <v>8866</v>
      </c>
      <c r="K545">
        <f t="shared" si="16"/>
        <v>34577.4</v>
      </c>
      <c r="L545" s="2">
        <f t="shared" si="17"/>
        <v>292569134</v>
      </c>
      <c r="M545" t="str" cm="1">
        <f t="array" ref="M545">_xlfn.IFS(E545&lt;1000, "$0 - $999", E545&lt;5000, "$1K - $4.9K", E545&lt;10000,"$5K - $9.9K", E545&lt;50000,"$10K-$49.9", E545&lt;100000,"$50K-$99.9K", E545&lt;200000, "$100K - above")</f>
        <v>$10K-$49.9</v>
      </c>
    </row>
    <row r="546" spans="1:13">
      <c r="A546" s="9" t="s">
        <v>4491</v>
      </c>
      <c r="B546" s="5" t="s">
        <v>4492</v>
      </c>
      <c r="C546" s="5" t="s">
        <v>2990</v>
      </c>
      <c r="D546" s="6">
        <v>29990</v>
      </c>
      <c r="E546" s="6">
        <v>39990</v>
      </c>
      <c r="F546" s="7">
        <v>0.25</v>
      </c>
      <c r="G546" t="s">
        <v>4496</v>
      </c>
      <c r="H546" t="s">
        <v>4497</v>
      </c>
      <c r="I546" s="5">
        <v>4.3</v>
      </c>
      <c r="J546" s="11">
        <v>8399</v>
      </c>
      <c r="K546">
        <f t="shared" si="16"/>
        <v>36115.699999999997</v>
      </c>
      <c r="L546" s="2">
        <f t="shared" si="17"/>
        <v>335876010</v>
      </c>
      <c r="M546" t="str" cm="1">
        <f t="array" ref="M546">_xlfn.IFS(E546&lt;1000, "$0 - $999", E546&lt;5000, "$1K - $4.9K", E546&lt;10000,"$5K - $9.9K", E546&lt;50000,"$10K-$49.9", E546&lt;100000,"$50K-$99.9K", E546&lt;200000, "$100K - above")</f>
        <v>$10K-$49.9</v>
      </c>
    </row>
    <row r="547" spans="1:13">
      <c r="A547" s="9" t="s">
        <v>4501</v>
      </c>
      <c r="B547" s="5" t="s">
        <v>4502</v>
      </c>
      <c r="C547" s="5" t="s">
        <v>2948</v>
      </c>
      <c r="D547" s="5">
        <v>281</v>
      </c>
      <c r="E547" s="6">
        <v>1999</v>
      </c>
      <c r="F547" s="7">
        <v>0.86</v>
      </c>
      <c r="G547" t="s">
        <v>4506</v>
      </c>
      <c r="H547" t="s">
        <v>4507</v>
      </c>
      <c r="I547" s="5">
        <v>2.8</v>
      </c>
      <c r="J547" s="10">
        <v>87</v>
      </c>
      <c r="K547">
        <f t="shared" si="16"/>
        <v>243.6</v>
      </c>
      <c r="L547" s="2">
        <f t="shared" si="17"/>
        <v>173913</v>
      </c>
      <c r="M547" t="str" cm="1">
        <f t="array" ref="M547">_xlfn.IFS(E547&lt;1000, "$0 - $999", E547&lt;5000, "$1K - $4.9K", E547&lt;10000,"$5K - $9.9K", E547&lt;50000,"$10K-$49.9", E547&lt;100000,"$50K-$99.9K", E547&lt;200000, "$100K - above")</f>
        <v>$1K - $4.9K</v>
      </c>
    </row>
    <row r="548" spans="1:13">
      <c r="A548" s="9" t="s">
        <v>4511</v>
      </c>
      <c r="B548" s="5" t="s">
        <v>4512</v>
      </c>
      <c r="C548" s="5" t="s">
        <v>2990</v>
      </c>
      <c r="D548" s="6">
        <v>7998</v>
      </c>
      <c r="E548" s="6">
        <v>11999</v>
      </c>
      <c r="F548" s="7">
        <v>0.33</v>
      </c>
      <c r="G548" t="s">
        <v>4516</v>
      </c>
      <c r="H548" t="s">
        <v>4517</v>
      </c>
      <c r="I548" s="5">
        <v>3.8</v>
      </c>
      <c r="J548" s="10">
        <v>125</v>
      </c>
      <c r="K548">
        <f t="shared" si="16"/>
        <v>475</v>
      </c>
      <c r="L548" s="2">
        <f t="shared" si="17"/>
        <v>1499875</v>
      </c>
      <c r="M548" t="str" cm="1">
        <f t="array" ref="M548">_xlfn.IFS(E548&lt;1000, "$0 - $999", E548&lt;5000, "$1K - $4.9K", E548&lt;10000,"$5K - $9.9K", E548&lt;50000,"$10K-$49.9", E548&lt;100000,"$50K-$99.9K", E548&lt;200000, "$100K - above")</f>
        <v>$10K-$49.9</v>
      </c>
    </row>
    <row r="549" spans="1:13">
      <c r="A549" s="9" t="s">
        <v>4521</v>
      </c>
      <c r="B549" s="5" t="s">
        <v>4522</v>
      </c>
      <c r="C549" s="5" t="s">
        <v>2948</v>
      </c>
      <c r="D549" s="5">
        <v>249</v>
      </c>
      <c r="E549" s="5">
        <v>999</v>
      </c>
      <c r="F549" s="7">
        <v>0.75</v>
      </c>
      <c r="G549" t="s">
        <v>4526</v>
      </c>
      <c r="H549" t="s">
        <v>4527</v>
      </c>
      <c r="I549" s="5">
        <v>4.5</v>
      </c>
      <c r="J549" s="10">
        <v>38</v>
      </c>
      <c r="K549">
        <f t="shared" si="16"/>
        <v>171</v>
      </c>
      <c r="L549" s="2">
        <f t="shared" si="17"/>
        <v>37962</v>
      </c>
      <c r="M549" t="str" cm="1">
        <f t="array" ref="M549">_xlfn.IFS(E549&lt;1000, "$0 - $999", E549&lt;5000, "$1K - $4.9K", E549&lt;10000,"$5K - $9.9K", E549&lt;50000,"$10K-$49.9", E549&lt;100000,"$50K-$99.9K", E549&lt;200000, "$100K - above")</f>
        <v>$0 - $999</v>
      </c>
    </row>
    <row r="550" spans="1:13">
      <c r="A550" s="9" t="s">
        <v>4531</v>
      </c>
      <c r="B550" s="5" t="s">
        <v>4532</v>
      </c>
      <c r="C550" s="5" t="s">
        <v>3777</v>
      </c>
      <c r="D550" s="5">
        <v>299</v>
      </c>
      <c r="E550" s="5">
        <v>599</v>
      </c>
      <c r="F550" s="7">
        <v>0.5</v>
      </c>
      <c r="G550" t="s">
        <v>4536</v>
      </c>
      <c r="H550" t="s">
        <v>4537</v>
      </c>
      <c r="I550" s="5">
        <v>4.3</v>
      </c>
      <c r="J550" s="11">
        <v>4674</v>
      </c>
      <c r="K550">
        <f t="shared" si="16"/>
        <v>20098.2</v>
      </c>
      <c r="L550" s="2">
        <f t="shared" si="17"/>
        <v>2799726</v>
      </c>
      <c r="M550" t="str" cm="1">
        <f t="array" ref="M550">_xlfn.IFS(E550&lt;1000, "$0 - $999", E550&lt;5000, "$1K - $4.9K", E550&lt;10000,"$5K - $9.9K", E550&lt;50000,"$10K-$49.9", E550&lt;100000,"$50K-$99.9K", E550&lt;200000, "$100K - above")</f>
        <v>$0 - $999</v>
      </c>
    </row>
    <row r="551" spans="1:13">
      <c r="A551" s="9" t="s">
        <v>4541</v>
      </c>
      <c r="B551" s="5" t="s">
        <v>4542</v>
      </c>
      <c r="C551" s="5" t="s">
        <v>2948</v>
      </c>
      <c r="D551" s="5">
        <v>499</v>
      </c>
      <c r="E551" s="6">
        <v>1899</v>
      </c>
      <c r="F551" s="7">
        <v>0.74</v>
      </c>
      <c r="G551" t="s">
        <v>4546</v>
      </c>
      <c r="H551" t="s">
        <v>4547</v>
      </c>
      <c r="I551" s="5">
        <v>4.0999999999999996</v>
      </c>
      <c r="J551" s="10">
        <v>412</v>
      </c>
      <c r="K551">
        <f t="shared" si="16"/>
        <v>1689.1999999999998</v>
      </c>
      <c r="L551" s="2">
        <f t="shared" si="17"/>
        <v>782388</v>
      </c>
      <c r="M551" t="str" cm="1">
        <f t="array" ref="M551">_xlfn.IFS(E551&lt;1000, "$0 - $999", E551&lt;5000, "$1K - $4.9K", E551&lt;10000,"$5K - $9.9K", E551&lt;50000,"$10K-$49.9", E551&lt;100000,"$50K-$99.9K", E551&lt;200000, "$100K - above")</f>
        <v>$1K - $4.9K</v>
      </c>
    </row>
    <row r="552" spans="1:13">
      <c r="A552" s="9" t="s">
        <v>4551</v>
      </c>
      <c r="B552" s="5" t="s">
        <v>4552</v>
      </c>
      <c r="C552" s="5" t="s">
        <v>2948</v>
      </c>
      <c r="D552" s="5">
        <v>899</v>
      </c>
      <c r="E552" s="6">
        <v>3499</v>
      </c>
      <c r="F552" s="7">
        <v>0.74</v>
      </c>
      <c r="G552" t="s">
        <v>4556</v>
      </c>
      <c r="H552" t="s">
        <v>4557</v>
      </c>
      <c r="I552" s="5">
        <v>3</v>
      </c>
      <c r="J552" s="10">
        <v>681</v>
      </c>
      <c r="K552">
        <f t="shared" si="16"/>
        <v>2043</v>
      </c>
      <c r="L552" s="2">
        <f t="shared" si="17"/>
        <v>2382819</v>
      </c>
      <c r="M552" t="str" cm="1">
        <f t="array" ref="M552">_xlfn.IFS(E552&lt;1000, "$0 - $999", E552&lt;5000, "$1K - $4.9K", E552&lt;10000,"$5K - $9.9K", E552&lt;50000,"$10K-$49.9", E552&lt;100000,"$50K-$99.9K", E552&lt;200000, "$100K - above")</f>
        <v>$1K - $4.9K</v>
      </c>
    </row>
    <row r="553" spans="1:13">
      <c r="A553" s="9" t="s">
        <v>4561</v>
      </c>
      <c r="B553" s="5" t="s">
        <v>4562</v>
      </c>
      <c r="C553" s="5" t="s">
        <v>2979</v>
      </c>
      <c r="D553" s="6">
        <v>1599</v>
      </c>
      <c r="E553" s="6">
        <v>3499</v>
      </c>
      <c r="F553" s="7">
        <v>0.54</v>
      </c>
      <c r="G553" t="s">
        <v>4566</v>
      </c>
      <c r="H553" t="s">
        <v>4567</v>
      </c>
      <c r="I553" s="5">
        <v>4</v>
      </c>
      <c r="J553" s="11">
        <v>36384</v>
      </c>
      <c r="K553">
        <f t="shared" si="16"/>
        <v>145536</v>
      </c>
      <c r="L553" s="2">
        <f t="shared" si="17"/>
        <v>127307616</v>
      </c>
      <c r="M553" t="str" cm="1">
        <f t="array" ref="M553">_xlfn.IFS(E553&lt;1000, "$0 - $999", E553&lt;5000, "$1K - $4.9K", E553&lt;10000,"$5K - $9.9K", E553&lt;50000,"$10K-$49.9", E553&lt;100000,"$50K-$99.9K", E553&lt;200000, "$100K - above")</f>
        <v>$1K - $4.9K</v>
      </c>
    </row>
    <row r="554" spans="1:13">
      <c r="A554" s="9" t="s">
        <v>4571</v>
      </c>
      <c r="B554" s="5" t="s">
        <v>4572</v>
      </c>
      <c r="C554" s="5" t="s">
        <v>4573</v>
      </c>
      <c r="D554" s="5">
        <v>120</v>
      </c>
      <c r="E554" s="5">
        <v>999</v>
      </c>
      <c r="F554" s="7">
        <v>0.88</v>
      </c>
      <c r="G554" t="s">
        <v>4577</v>
      </c>
      <c r="H554" t="s">
        <v>4578</v>
      </c>
      <c r="I554" s="5">
        <v>3.9</v>
      </c>
      <c r="J554" s="11">
        <v>6491</v>
      </c>
      <c r="K554">
        <f t="shared" si="16"/>
        <v>25314.899999999998</v>
      </c>
      <c r="L554" s="2">
        <f t="shared" si="17"/>
        <v>6484509</v>
      </c>
      <c r="M554" t="str" cm="1">
        <f t="array" ref="M554">_xlfn.IFS(E554&lt;1000, "$0 - $999", E554&lt;5000, "$1K - $4.9K", E554&lt;10000,"$5K - $9.9K", E554&lt;50000,"$10K-$49.9", E554&lt;100000,"$50K-$99.9K", E554&lt;200000, "$100K - above")</f>
        <v>$0 - $999</v>
      </c>
    </row>
    <row r="555" spans="1:13">
      <c r="A555" s="9" t="s">
        <v>4582</v>
      </c>
      <c r="B555" s="5" t="s">
        <v>4583</v>
      </c>
      <c r="C555" s="5" t="s">
        <v>2948</v>
      </c>
      <c r="D555" s="6">
        <v>3999</v>
      </c>
      <c r="E555" s="6">
        <v>6999</v>
      </c>
      <c r="F555" s="7">
        <v>0.43</v>
      </c>
      <c r="G555" t="s">
        <v>4587</v>
      </c>
      <c r="H555" t="s">
        <v>4588</v>
      </c>
      <c r="I555" s="5">
        <v>4.0999999999999996</v>
      </c>
      <c r="J555" s="11">
        <v>10229</v>
      </c>
      <c r="K555">
        <f t="shared" si="16"/>
        <v>41938.899999999994</v>
      </c>
      <c r="L555" s="2">
        <f t="shared" si="17"/>
        <v>71592771</v>
      </c>
      <c r="M555" t="str" cm="1">
        <f t="array" ref="M555">_xlfn.IFS(E555&lt;1000, "$0 - $999", E555&lt;5000, "$1K - $4.9K", E555&lt;10000,"$5K - $9.9K", E555&lt;50000,"$10K-$49.9", E555&lt;100000,"$50K-$99.9K", E555&lt;200000, "$100K - above")</f>
        <v>$5K - $9.9K</v>
      </c>
    </row>
    <row r="556" spans="1:13">
      <c r="A556" s="9" t="s">
        <v>4592</v>
      </c>
      <c r="B556" s="5" t="s">
        <v>4165</v>
      </c>
      <c r="C556" s="5" t="s">
        <v>2990</v>
      </c>
      <c r="D556" s="6">
        <v>12999</v>
      </c>
      <c r="E556" s="6">
        <v>18999</v>
      </c>
      <c r="F556" s="7">
        <v>0.32</v>
      </c>
      <c r="G556" t="s">
        <v>3652</v>
      </c>
      <c r="H556" t="s">
        <v>3653</v>
      </c>
      <c r="I556" s="5">
        <v>4.0999999999999996</v>
      </c>
      <c r="J556" s="11">
        <v>50772</v>
      </c>
      <c r="K556">
        <f t="shared" si="16"/>
        <v>208165.19999999998</v>
      </c>
      <c r="L556" s="2">
        <f t="shared" si="17"/>
        <v>964617228</v>
      </c>
      <c r="M556" t="str" cm="1">
        <f t="array" ref="M556">_xlfn.IFS(E556&lt;1000, "$0 - $999", E556&lt;5000, "$1K - $4.9K", E556&lt;10000,"$5K - $9.9K", E556&lt;50000,"$10K-$49.9", E556&lt;100000,"$50K-$99.9K", E556&lt;200000, "$100K - above")</f>
        <v>$10K-$49.9</v>
      </c>
    </row>
    <row r="557" spans="1:13">
      <c r="A557" s="9" t="s">
        <v>4594</v>
      </c>
      <c r="B557" s="5" t="s">
        <v>4595</v>
      </c>
      <c r="C557" s="5" t="s">
        <v>3973</v>
      </c>
      <c r="D557" s="6">
        <v>1599</v>
      </c>
      <c r="E557" s="6">
        <v>2599</v>
      </c>
      <c r="F557" s="7">
        <v>0.38</v>
      </c>
      <c r="G557" t="s">
        <v>4599</v>
      </c>
      <c r="H557" t="s">
        <v>4600</v>
      </c>
      <c r="I557" s="5">
        <v>4.3</v>
      </c>
      <c r="J557" s="11">
        <v>1801</v>
      </c>
      <c r="K557">
        <f t="shared" si="16"/>
        <v>7744.2999999999993</v>
      </c>
      <c r="L557" s="2">
        <f t="shared" si="17"/>
        <v>4680799</v>
      </c>
      <c r="M557" t="str" cm="1">
        <f t="array" ref="M557">_xlfn.IFS(E557&lt;1000, "$0 - $999", E557&lt;5000, "$1K - $4.9K", E557&lt;10000,"$5K - $9.9K", E557&lt;50000,"$10K-$49.9", E557&lt;100000,"$50K-$99.9K", E557&lt;200000, "$100K - above")</f>
        <v>$1K - $4.9K</v>
      </c>
    </row>
    <row r="558" spans="1:13">
      <c r="A558" s="9" t="s">
        <v>4604</v>
      </c>
      <c r="B558" s="5" t="s">
        <v>4605</v>
      </c>
      <c r="C558" s="5" t="s">
        <v>3162</v>
      </c>
      <c r="D558" s="5">
        <v>699</v>
      </c>
      <c r="E558" s="6">
        <v>1199</v>
      </c>
      <c r="F558" s="7">
        <v>0.42</v>
      </c>
      <c r="G558" t="s">
        <v>3668</v>
      </c>
      <c r="H558" t="s">
        <v>3669</v>
      </c>
      <c r="I558" s="5">
        <v>4</v>
      </c>
      <c r="J558" s="11">
        <v>14404</v>
      </c>
      <c r="K558">
        <f t="shared" si="16"/>
        <v>57616</v>
      </c>
      <c r="L558" s="2">
        <f t="shared" si="17"/>
        <v>17270396</v>
      </c>
      <c r="M558" t="str" cm="1">
        <f t="array" ref="M558">_xlfn.IFS(E558&lt;1000, "$0 - $999", E558&lt;5000, "$1K - $4.9K", E558&lt;10000,"$5K - $9.9K", E558&lt;50000,"$10K-$49.9", E558&lt;100000,"$50K-$99.9K", E558&lt;200000, "$100K - above")</f>
        <v>$1K - $4.9K</v>
      </c>
    </row>
    <row r="559" spans="1:13">
      <c r="A559" s="9" t="s">
        <v>4609</v>
      </c>
      <c r="B559" s="5" t="s">
        <v>4610</v>
      </c>
      <c r="C559" s="5" t="s">
        <v>4611</v>
      </c>
      <c r="D559" s="5">
        <v>99</v>
      </c>
      <c r="E559" s="5">
        <v>999</v>
      </c>
      <c r="F559" s="7">
        <v>0.9</v>
      </c>
      <c r="G559" t="s">
        <v>4615</v>
      </c>
      <c r="H559" t="s">
        <v>4616</v>
      </c>
      <c r="I559" s="5">
        <v>4.4000000000000004</v>
      </c>
      <c r="J559" s="10">
        <v>305</v>
      </c>
      <c r="K559">
        <f t="shared" si="16"/>
        <v>1342</v>
      </c>
      <c r="L559" s="2">
        <f t="shared" si="17"/>
        <v>304695</v>
      </c>
      <c r="M559" t="str" cm="1">
        <f t="array" ref="M559">_xlfn.IFS(E559&lt;1000, "$0 - $999", E559&lt;5000, "$1K - $4.9K", E559&lt;10000,"$5K - $9.9K", E559&lt;50000,"$10K-$49.9", E559&lt;100000,"$50K-$99.9K", E559&lt;200000, "$100K - above")</f>
        <v>$0 - $999</v>
      </c>
    </row>
    <row r="560" spans="1:13">
      <c r="A560" s="9" t="s">
        <v>4620</v>
      </c>
      <c r="B560" s="5" t="s">
        <v>4621</v>
      </c>
      <c r="C560" s="5" t="s">
        <v>2990</v>
      </c>
      <c r="D560" s="6">
        <v>7915</v>
      </c>
      <c r="E560" s="6">
        <v>9999</v>
      </c>
      <c r="F560" s="7">
        <v>0.21</v>
      </c>
      <c r="G560" t="s">
        <v>4625</v>
      </c>
      <c r="H560" t="s">
        <v>4626</v>
      </c>
      <c r="I560" s="5">
        <v>4.3</v>
      </c>
      <c r="J560" s="11">
        <v>1376</v>
      </c>
      <c r="K560">
        <f t="shared" si="16"/>
        <v>5916.8</v>
      </c>
      <c r="L560" s="2">
        <f t="shared" si="17"/>
        <v>13758624</v>
      </c>
      <c r="M560" t="str" cm="1">
        <f t="array" ref="M560">_xlfn.IFS(E560&lt;1000, "$0 - $999", E560&lt;5000, "$1K - $4.9K", E560&lt;10000,"$5K - $9.9K", E560&lt;50000,"$10K-$49.9", E560&lt;100000,"$50K-$99.9K", E560&lt;200000, "$100K - above")</f>
        <v>$5K - $9.9K</v>
      </c>
    </row>
    <row r="561" spans="1:13">
      <c r="A561" s="9" t="s">
        <v>4630</v>
      </c>
      <c r="B561" s="5" t="s">
        <v>4631</v>
      </c>
      <c r="C561" s="5" t="s">
        <v>2948</v>
      </c>
      <c r="D561" s="6">
        <v>1499</v>
      </c>
      <c r="E561" s="6">
        <v>7999</v>
      </c>
      <c r="F561" s="7">
        <v>0.81</v>
      </c>
      <c r="G561" t="s">
        <v>3186</v>
      </c>
      <c r="H561" t="s">
        <v>3187</v>
      </c>
      <c r="I561" s="5">
        <v>4.2</v>
      </c>
      <c r="J561" s="11">
        <v>22638</v>
      </c>
      <c r="K561">
        <f t="shared" si="16"/>
        <v>95079.6</v>
      </c>
      <c r="L561" s="2">
        <f t="shared" si="17"/>
        <v>181081362</v>
      </c>
      <c r="M561" t="str" cm="1">
        <f t="array" ref="M561">_xlfn.IFS(E561&lt;1000, "$0 - $999", E561&lt;5000, "$1K - $4.9K", E561&lt;10000,"$5K - $9.9K", E561&lt;50000,"$10K-$49.9", E561&lt;100000,"$50K-$99.9K", E561&lt;200000, "$100K - above")</f>
        <v>$5K - $9.9K</v>
      </c>
    </row>
    <row r="562" spans="1:13">
      <c r="A562" s="9" t="s">
        <v>4635</v>
      </c>
      <c r="B562" s="5" t="s">
        <v>4636</v>
      </c>
      <c r="C562" s="5" t="s">
        <v>3045</v>
      </c>
      <c r="D562" s="6">
        <v>1055</v>
      </c>
      <c r="E562" s="6">
        <v>1249</v>
      </c>
      <c r="F562" s="7">
        <v>0.16</v>
      </c>
      <c r="G562" t="s">
        <v>4640</v>
      </c>
      <c r="H562" t="s">
        <v>4641</v>
      </c>
      <c r="I562" s="5">
        <v>3.8</v>
      </c>
      <c r="J562" s="11">
        <v>2352</v>
      </c>
      <c r="K562">
        <f t="shared" si="16"/>
        <v>8937.6</v>
      </c>
      <c r="L562" s="2">
        <f t="shared" si="17"/>
        <v>2937648</v>
      </c>
      <c r="M562" t="str" cm="1">
        <f t="array" ref="M562">_xlfn.IFS(E562&lt;1000, "$0 - $999", E562&lt;5000, "$1K - $4.9K", E562&lt;10000,"$5K - $9.9K", E562&lt;50000,"$10K-$49.9", E562&lt;100000,"$50K-$99.9K", E562&lt;200000, "$100K - above")</f>
        <v>$1K - $4.9K</v>
      </c>
    </row>
    <row r="563" spans="1:13">
      <c r="A563" s="9" t="s">
        <v>4645</v>
      </c>
      <c r="B563" s="5" t="s">
        <v>4646</v>
      </c>
      <c r="C563" s="5" t="s">
        <v>3777</v>
      </c>
      <c r="D563" s="5">
        <v>150</v>
      </c>
      <c r="E563" s="5">
        <v>599</v>
      </c>
      <c r="F563" s="7">
        <v>0.75</v>
      </c>
      <c r="G563" t="s">
        <v>4650</v>
      </c>
      <c r="H563" t="s">
        <v>4651</v>
      </c>
      <c r="I563" s="5">
        <v>4.3</v>
      </c>
      <c r="J563" s="10">
        <v>714</v>
      </c>
      <c r="K563">
        <f t="shared" si="16"/>
        <v>3070.2</v>
      </c>
      <c r="L563" s="2">
        <f t="shared" si="17"/>
        <v>427686</v>
      </c>
      <c r="M563" t="str" cm="1">
        <f t="array" ref="M563">_xlfn.IFS(E563&lt;1000, "$0 - $999", E563&lt;5000, "$1K - $4.9K", E563&lt;10000,"$5K - $9.9K", E563&lt;50000,"$10K-$49.9", E563&lt;100000,"$50K-$99.9K", E563&lt;200000, "$100K - above")</f>
        <v>$0 - $999</v>
      </c>
    </row>
    <row r="564" spans="1:13">
      <c r="A564" s="9" t="s">
        <v>652</v>
      </c>
      <c r="B564" s="5" t="s">
        <v>653</v>
      </c>
      <c r="C564" s="5" t="s">
        <v>18</v>
      </c>
      <c r="D564" s="5">
        <v>219</v>
      </c>
      <c r="E564" s="5">
        <v>700</v>
      </c>
      <c r="F564" s="7">
        <v>0.69</v>
      </c>
      <c r="G564" t="s">
        <v>657</v>
      </c>
      <c r="H564" t="s">
        <v>658</v>
      </c>
      <c r="I564" s="5">
        <v>4.3</v>
      </c>
      <c r="J564" s="11">
        <v>20052</v>
      </c>
      <c r="K564">
        <f t="shared" si="16"/>
        <v>86223.599999999991</v>
      </c>
      <c r="L564" s="2">
        <f t="shared" si="17"/>
        <v>14036400</v>
      </c>
      <c r="M564" t="str" cm="1">
        <f t="array" ref="M564">_xlfn.IFS(E564&lt;1000, "$0 - $999", E564&lt;5000, "$1K - $4.9K", E564&lt;10000,"$5K - $9.9K", E564&lt;50000,"$10K-$49.9", E564&lt;100000,"$50K-$99.9K", E564&lt;200000, "$100K - above")</f>
        <v>$0 - $999</v>
      </c>
    </row>
    <row r="565" spans="1:13">
      <c r="A565" s="9" t="s">
        <v>4657</v>
      </c>
      <c r="B565" s="5" t="s">
        <v>4658</v>
      </c>
      <c r="C565" s="5" t="s">
        <v>3973</v>
      </c>
      <c r="D565" s="5">
        <v>474</v>
      </c>
      <c r="E565" s="6">
        <v>1799</v>
      </c>
      <c r="F565" s="7">
        <v>0.74</v>
      </c>
      <c r="G565" t="s">
        <v>4662</v>
      </c>
      <c r="H565" t="s">
        <v>4663</v>
      </c>
      <c r="I565" s="5">
        <v>4.3</v>
      </c>
      <c r="J565" s="11">
        <v>1454</v>
      </c>
      <c r="K565">
        <f t="shared" si="16"/>
        <v>6252.2</v>
      </c>
      <c r="L565" s="2">
        <f t="shared" si="17"/>
        <v>2615746</v>
      </c>
      <c r="M565" t="str" cm="1">
        <f t="array" ref="M565">_xlfn.IFS(E565&lt;1000, "$0 - $999", E565&lt;5000, "$1K - $4.9K", E565&lt;10000,"$5K - $9.9K", E565&lt;50000,"$10K-$49.9", E565&lt;100000,"$50K-$99.9K", E565&lt;200000, "$100K - above")</f>
        <v>$1K - $4.9K</v>
      </c>
    </row>
    <row r="566" spans="1:13">
      <c r="A566" s="9" t="s">
        <v>687</v>
      </c>
      <c r="B566" s="5" t="s">
        <v>688</v>
      </c>
      <c r="C566" s="5" t="s">
        <v>18</v>
      </c>
      <c r="D566" s="5">
        <v>115</v>
      </c>
      <c r="E566" s="5">
        <v>499</v>
      </c>
      <c r="F566" s="7">
        <v>0.77</v>
      </c>
      <c r="G566" t="s">
        <v>692</v>
      </c>
      <c r="H566" t="s">
        <v>693</v>
      </c>
      <c r="I566" s="5">
        <v>4</v>
      </c>
      <c r="J566" s="11">
        <v>7732</v>
      </c>
      <c r="K566">
        <f t="shared" si="16"/>
        <v>30928</v>
      </c>
      <c r="L566" s="2">
        <f t="shared" si="17"/>
        <v>3858268</v>
      </c>
      <c r="M566" t="str" cm="1">
        <f t="array" ref="M566">_xlfn.IFS(E566&lt;1000, "$0 - $999", E566&lt;5000, "$1K - $4.9K", E566&lt;10000,"$5K - $9.9K", E566&lt;50000,"$10K-$49.9", E566&lt;100000,"$50K-$99.9K", E566&lt;200000, "$100K - above")</f>
        <v>$0 - $999</v>
      </c>
    </row>
    <row r="567" spans="1:13">
      <c r="A567" s="9" t="s">
        <v>4668</v>
      </c>
      <c r="B567" s="5" t="s">
        <v>4669</v>
      </c>
      <c r="C567" s="5" t="s">
        <v>3162</v>
      </c>
      <c r="D567" s="5">
        <v>239</v>
      </c>
      <c r="E567" s="5">
        <v>599</v>
      </c>
      <c r="F567" s="7">
        <v>0.6</v>
      </c>
      <c r="G567" t="s">
        <v>4278</v>
      </c>
      <c r="H567" t="s">
        <v>4279</v>
      </c>
      <c r="I567" s="5">
        <v>3.9</v>
      </c>
      <c r="J567" s="11">
        <v>2147</v>
      </c>
      <c r="K567">
        <f t="shared" si="16"/>
        <v>8373.2999999999993</v>
      </c>
      <c r="L567" s="2">
        <f t="shared" si="17"/>
        <v>1286053</v>
      </c>
      <c r="M567" t="str" cm="1">
        <f t="array" ref="M567">_xlfn.IFS(E567&lt;1000, "$0 - $999", E567&lt;5000, "$1K - $4.9K", E567&lt;10000,"$5K - $9.9K", E567&lt;50000,"$10K-$49.9", E567&lt;100000,"$50K-$99.9K", E567&lt;200000, "$100K - above")</f>
        <v>$0 - $999</v>
      </c>
    </row>
    <row r="568" spans="1:13">
      <c r="A568" s="9" t="s">
        <v>4673</v>
      </c>
      <c r="B568" s="5" t="s">
        <v>4674</v>
      </c>
      <c r="C568" s="5" t="s">
        <v>2990</v>
      </c>
      <c r="D568" s="6">
        <v>7499</v>
      </c>
      <c r="E568" s="6">
        <v>9499</v>
      </c>
      <c r="F568" s="7">
        <v>0.21</v>
      </c>
      <c r="G568" t="s">
        <v>3255</v>
      </c>
      <c r="H568" t="s">
        <v>3256</v>
      </c>
      <c r="I568" s="5">
        <v>4.0999999999999996</v>
      </c>
      <c r="J568" s="11">
        <v>313832</v>
      </c>
      <c r="K568">
        <f t="shared" si="16"/>
        <v>1286711.2</v>
      </c>
      <c r="L568" s="2">
        <f t="shared" si="17"/>
        <v>2981090168</v>
      </c>
      <c r="M568" t="str" cm="1">
        <f t="array" ref="M568">_xlfn.IFS(E568&lt;1000, "$0 - $999", E568&lt;5000, "$1K - $4.9K", E568&lt;10000,"$5K - $9.9K", E568&lt;50000,"$10K-$49.9", E568&lt;100000,"$50K-$99.9K", E568&lt;200000, "$100K - above")</f>
        <v>$5K - $9.9K</v>
      </c>
    </row>
    <row r="569" spans="1:13">
      <c r="A569" s="9" t="s">
        <v>4677</v>
      </c>
      <c r="B569" s="5" t="s">
        <v>4678</v>
      </c>
      <c r="C569" s="5" t="s">
        <v>2948</v>
      </c>
      <c r="D569" s="5">
        <v>265</v>
      </c>
      <c r="E569" s="5">
        <v>999</v>
      </c>
      <c r="F569" s="7">
        <v>0.73</v>
      </c>
      <c r="G569" t="s">
        <v>4682</v>
      </c>
      <c r="H569" t="s">
        <v>4683</v>
      </c>
      <c r="I569" s="5">
        <v>3.7</v>
      </c>
      <c r="J569" s="10">
        <v>465</v>
      </c>
      <c r="K569">
        <f t="shared" si="16"/>
        <v>1720.5</v>
      </c>
      <c r="L569" s="2">
        <f t="shared" si="17"/>
        <v>464535</v>
      </c>
      <c r="M569" t="str" cm="1">
        <f t="array" ref="M569">_xlfn.IFS(E569&lt;1000, "$0 - $999", E569&lt;5000, "$1K - $4.9K", E569&lt;10000,"$5K - $9.9K", E569&lt;50000,"$10K-$49.9", E569&lt;100000,"$50K-$99.9K", E569&lt;200000, "$100K - above")</f>
        <v>$0 - $999</v>
      </c>
    </row>
    <row r="570" spans="1:13">
      <c r="A570" s="9" t="s">
        <v>4687</v>
      </c>
      <c r="B570" s="5" t="s">
        <v>4688</v>
      </c>
      <c r="C570" s="5" t="s">
        <v>2990</v>
      </c>
      <c r="D570" s="6">
        <v>37990</v>
      </c>
      <c r="E570" s="6">
        <v>74999</v>
      </c>
      <c r="F570" s="7">
        <v>0.49</v>
      </c>
      <c r="G570" t="s">
        <v>4692</v>
      </c>
      <c r="H570" t="s">
        <v>4693</v>
      </c>
      <c r="I570" s="5">
        <v>4.2</v>
      </c>
      <c r="J570" s="11">
        <v>27790</v>
      </c>
      <c r="K570">
        <f t="shared" si="16"/>
        <v>116718</v>
      </c>
      <c r="L570" s="2">
        <f t="shared" si="17"/>
        <v>2084222210</v>
      </c>
      <c r="M570" t="str" cm="1">
        <f t="array" ref="M570">_xlfn.IFS(E570&lt;1000, "$0 - $999", E570&lt;5000, "$1K - $4.9K", E570&lt;10000,"$5K - $9.9K", E570&lt;50000,"$10K-$49.9", E570&lt;100000,"$50K-$99.9K", E570&lt;200000, "$100K - above")</f>
        <v>$50K-$99.9K</v>
      </c>
    </row>
    <row r="571" spans="1:13">
      <c r="A571" s="9" t="s">
        <v>707</v>
      </c>
      <c r="B571" s="5" t="s">
        <v>708</v>
      </c>
      <c r="C571" s="5" t="s">
        <v>18</v>
      </c>
      <c r="D571" s="5">
        <v>199</v>
      </c>
      <c r="E571" s="5">
        <v>499</v>
      </c>
      <c r="F571" s="7">
        <v>0.6</v>
      </c>
      <c r="G571" t="s">
        <v>712</v>
      </c>
      <c r="H571" t="s">
        <v>713</v>
      </c>
      <c r="I571" s="5">
        <v>4.0999999999999996</v>
      </c>
      <c r="J571" s="10">
        <v>602</v>
      </c>
      <c r="K571">
        <f t="shared" si="16"/>
        <v>2468.1999999999998</v>
      </c>
      <c r="L571" s="2">
        <f t="shared" si="17"/>
        <v>300398</v>
      </c>
      <c r="M571" t="str" cm="1">
        <f t="array" ref="M571">_xlfn.IFS(E571&lt;1000, "$0 - $999", E571&lt;5000, "$1K - $4.9K", E571&lt;10000,"$5K - $9.9K", E571&lt;50000,"$10K-$49.9", E571&lt;100000,"$50K-$99.9K", E571&lt;200000, "$100K - above")</f>
        <v>$0 - $999</v>
      </c>
    </row>
    <row r="572" spans="1:13">
      <c r="A572" s="9" t="s">
        <v>717</v>
      </c>
      <c r="B572" s="5" t="s">
        <v>718</v>
      </c>
      <c r="C572" s="5" t="s">
        <v>18</v>
      </c>
      <c r="D572" s="5">
        <v>179</v>
      </c>
      <c r="E572" s="5">
        <v>399</v>
      </c>
      <c r="F572" s="7">
        <v>0.55000000000000004</v>
      </c>
      <c r="G572" t="s">
        <v>722</v>
      </c>
      <c r="H572" t="s">
        <v>723</v>
      </c>
      <c r="I572" s="5">
        <v>4</v>
      </c>
      <c r="J572" s="11">
        <v>1423</v>
      </c>
      <c r="K572">
        <f t="shared" si="16"/>
        <v>5692</v>
      </c>
      <c r="L572" s="2">
        <f t="shared" si="17"/>
        <v>567777</v>
      </c>
      <c r="M572" t="str" cm="1">
        <f t="array" ref="M572">_xlfn.IFS(E572&lt;1000, "$0 - $999", E572&lt;5000, "$1K - $4.9K", E572&lt;10000,"$5K - $9.9K", E572&lt;50000,"$10K-$49.9", E572&lt;100000,"$50K-$99.9K", E572&lt;200000, "$100K - above")</f>
        <v>$0 - $999</v>
      </c>
    </row>
    <row r="573" spans="1:13">
      <c r="A573" s="9" t="s">
        <v>4701</v>
      </c>
      <c r="B573" s="5" t="s">
        <v>4702</v>
      </c>
      <c r="C573" s="5" t="s">
        <v>3433</v>
      </c>
      <c r="D573" s="6">
        <v>1799</v>
      </c>
      <c r="E573" s="6">
        <v>3999</v>
      </c>
      <c r="F573" s="7">
        <v>0.55000000000000004</v>
      </c>
      <c r="G573" t="s">
        <v>4706</v>
      </c>
      <c r="H573" t="s">
        <v>4707</v>
      </c>
      <c r="I573" s="5">
        <v>4.5999999999999996</v>
      </c>
      <c r="J573" s="10">
        <v>245</v>
      </c>
      <c r="K573">
        <f t="shared" si="16"/>
        <v>1127</v>
      </c>
      <c r="L573" s="2">
        <f t="shared" si="17"/>
        <v>979755</v>
      </c>
      <c r="M573" t="str" cm="1">
        <f t="array" ref="M573">_xlfn.IFS(E573&lt;1000, "$0 - $999", E573&lt;5000, "$1K - $4.9K", E573&lt;10000,"$5K - $9.9K", E573&lt;50000,"$10K-$49.9", E573&lt;100000,"$50K-$99.9K", E573&lt;200000, "$100K - above")</f>
        <v>$1K - $4.9K</v>
      </c>
    </row>
    <row r="574" spans="1:13">
      <c r="A574" s="9" t="s">
        <v>4711</v>
      </c>
      <c r="B574" s="5" t="s">
        <v>4712</v>
      </c>
      <c r="C574" s="5" t="s">
        <v>2990</v>
      </c>
      <c r="D574" s="6">
        <v>8499</v>
      </c>
      <c r="E574" s="6">
        <v>11999</v>
      </c>
      <c r="F574" s="7">
        <v>0.28999999999999998</v>
      </c>
      <c r="G574" t="s">
        <v>4716</v>
      </c>
      <c r="H574" t="s">
        <v>4717</v>
      </c>
      <c r="I574" s="5">
        <v>3.9</v>
      </c>
      <c r="J574" s="10">
        <v>276</v>
      </c>
      <c r="K574">
        <f t="shared" si="16"/>
        <v>1076.3999999999999</v>
      </c>
      <c r="L574" s="2">
        <f t="shared" si="17"/>
        <v>3311724</v>
      </c>
      <c r="M574" t="str" cm="1">
        <f t="array" ref="M574">_xlfn.IFS(E574&lt;1000, "$0 - $999", E574&lt;5000, "$1K - $4.9K", E574&lt;10000,"$5K - $9.9K", E574&lt;50000,"$10K-$49.9", E574&lt;100000,"$50K-$99.9K", E574&lt;200000, "$100K - above")</f>
        <v>$10K-$49.9</v>
      </c>
    </row>
    <row r="575" spans="1:13">
      <c r="A575" s="9" t="s">
        <v>4721</v>
      </c>
      <c r="B575" s="5" t="s">
        <v>4722</v>
      </c>
      <c r="C575" s="5" t="s">
        <v>2948</v>
      </c>
      <c r="D575" s="6">
        <v>1999</v>
      </c>
      <c r="E575" s="6">
        <v>3999</v>
      </c>
      <c r="F575" s="7">
        <v>0.5</v>
      </c>
      <c r="G575" t="s">
        <v>4726</v>
      </c>
      <c r="H575" t="s">
        <v>4727</v>
      </c>
      <c r="I575" s="5">
        <v>4</v>
      </c>
      <c r="J575" s="11">
        <v>30254</v>
      </c>
      <c r="K575">
        <f t="shared" si="16"/>
        <v>121016</v>
      </c>
      <c r="L575" s="2">
        <f t="shared" si="17"/>
        <v>120985746</v>
      </c>
      <c r="M575" t="str" cm="1">
        <f t="array" ref="M575">_xlfn.IFS(E575&lt;1000, "$0 - $999", E575&lt;5000, "$1K - $4.9K", E575&lt;10000,"$5K - $9.9K", E575&lt;50000,"$10K-$49.9", E575&lt;100000,"$50K-$99.9K", E575&lt;200000, "$100K - above")</f>
        <v>$1K - $4.9K</v>
      </c>
    </row>
    <row r="576" spans="1:13">
      <c r="A576" s="9" t="s">
        <v>4731</v>
      </c>
      <c r="B576" s="5" t="s">
        <v>3281</v>
      </c>
      <c r="C576" s="5" t="s">
        <v>2948</v>
      </c>
      <c r="D576" s="6">
        <v>3999</v>
      </c>
      <c r="E576" s="6">
        <v>17999</v>
      </c>
      <c r="F576" s="7">
        <v>0.78</v>
      </c>
      <c r="G576" t="s">
        <v>3285</v>
      </c>
      <c r="H576" t="s">
        <v>3286</v>
      </c>
      <c r="I576" s="5">
        <v>4.3</v>
      </c>
      <c r="J576" s="11">
        <v>17161</v>
      </c>
      <c r="K576">
        <f t="shared" si="16"/>
        <v>73792.3</v>
      </c>
      <c r="L576" s="2">
        <f t="shared" si="17"/>
        <v>308880839</v>
      </c>
      <c r="M576" t="str" cm="1">
        <f t="array" ref="M576">_xlfn.IFS(E576&lt;1000, "$0 - $999", E576&lt;5000, "$1K - $4.9K", E576&lt;10000,"$5K - $9.9K", E576&lt;50000,"$10K-$49.9", E576&lt;100000,"$50K-$99.9K", E576&lt;200000, "$100K - above")</f>
        <v>$10K-$49.9</v>
      </c>
    </row>
    <row r="577" spans="1:13">
      <c r="A577" s="9" t="s">
        <v>4735</v>
      </c>
      <c r="B577" s="5" t="s">
        <v>4736</v>
      </c>
      <c r="C577" s="5" t="s">
        <v>3162</v>
      </c>
      <c r="D577" s="5">
        <v>219</v>
      </c>
      <c r="E577" s="5">
        <v>499</v>
      </c>
      <c r="F577" s="7">
        <v>0.56000000000000005</v>
      </c>
      <c r="G577" t="s">
        <v>4740</v>
      </c>
      <c r="H577" t="s">
        <v>4741</v>
      </c>
      <c r="I577" s="5">
        <v>4.4000000000000004</v>
      </c>
      <c r="J577" s="10">
        <v>14</v>
      </c>
      <c r="K577">
        <f t="shared" si="16"/>
        <v>61.600000000000009</v>
      </c>
      <c r="L577" s="2">
        <f t="shared" si="17"/>
        <v>6986</v>
      </c>
      <c r="M577" t="str" cm="1">
        <f t="array" ref="M577">_xlfn.IFS(E577&lt;1000, "$0 - $999", E577&lt;5000, "$1K - $4.9K", E577&lt;10000,"$5K - $9.9K", E577&lt;50000,"$10K-$49.9", E577&lt;100000,"$50K-$99.9K", E577&lt;200000, "$100K - above")</f>
        <v>$0 - $999</v>
      </c>
    </row>
    <row r="578" spans="1:13">
      <c r="A578" s="9" t="s">
        <v>4745</v>
      </c>
      <c r="B578" s="5" t="s">
        <v>4746</v>
      </c>
      <c r="C578" s="5" t="s">
        <v>3433</v>
      </c>
      <c r="D578" s="5">
        <v>599</v>
      </c>
      <c r="E578" s="6">
        <v>1399</v>
      </c>
      <c r="F578" s="7">
        <v>0.56999999999999995</v>
      </c>
      <c r="G578" t="s">
        <v>4750</v>
      </c>
      <c r="H578" t="s">
        <v>4751</v>
      </c>
      <c r="I578" s="5">
        <v>4.0999999999999996</v>
      </c>
      <c r="J578" s="11">
        <v>14560</v>
      </c>
      <c r="K578">
        <f t="shared" ref="K578:K641" si="18">PRODUCT(J578,I578)</f>
        <v>59695.999999999993</v>
      </c>
      <c r="L578" s="2">
        <f t="shared" ref="L578:L641" si="19">PRODUCT(J578,E578)</f>
        <v>20369440</v>
      </c>
      <c r="M578" t="str" cm="1">
        <f t="array" ref="M578">_xlfn.IFS(E578&lt;1000, "$0 - $999", E578&lt;5000, "$1K - $4.9K", E578&lt;10000,"$5K - $9.9K", E578&lt;50000,"$10K-$49.9", E578&lt;100000,"$50K-$99.9K", E578&lt;200000, "$100K - above")</f>
        <v>$1K - $4.9K</v>
      </c>
    </row>
    <row r="579" spans="1:13">
      <c r="A579" s="9" t="s">
        <v>4755</v>
      </c>
      <c r="B579" s="5" t="s">
        <v>4756</v>
      </c>
      <c r="C579" s="5" t="s">
        <v>2979</v>
      </c>
      <c r="D579" s="6">
        <v>2499</v>
      </c>
      <c r="E579" s="6">
        <v>2999</v>
      </c>
      <c r="F579" s="7">
        <v>0.17</v>
      </c>
      <c r="G579" t="s">
        <v>4760</v>
      </c>
      <c r="H579" t="s">
        <v>4761</v>
      </c>
      <c r="I579" s="5">
        <v>4.0999999999999996</v>
      </c>
      <c r="J579" s="11">
        <v>3156</v>
      </c>
      <c r="K579">
        <f t="shared" si="18"/>
        <v>12939.599999999999</v>
      </c>
      <c r="L579" s="2">
        <f t="shared" si="19"/>
        <v>9464844</v>
      </c>
      <c r="M579" t="str" cm="1">
        <f t="array" ref="M579">_xlfn.IFS(E579&lt;1000, "$0 - $999", E579&lt;5000, "$1K - $4.9K", E579&lt;10000,"$5K - $9.9K", E579&lt;50000,"$10K-$49.9", E579&lt;100000,"$50K-$99.9K", E579&lt;200000, "$100K - above")</f>
        <v>$1K - $4.9K</v>
      </c>
    </row>
    <row r="580" spans="1:13">
      <c r="A580" s="9" t="s">
        <v>4765</v>
      </c>
      <c r="B580" s="5" t="s">
        <v>4766</v>
      </c>
      <c r="C580" s="5" t="s">
        <v>4767</v>
      </c>
      <c r="D580" s="5">
        <v>89</v>
      </c>
      <c r="E580" s="5">
        <v>499</v>
      </c>
      <c r="F580" s="7">
        <v>0.82</v>
      </c>
      <c r="G580" t="s">
        <v>4771</v>
      </c>
      <c r="H580" t="s">
        <v>4772</v>
      </c>
      <c r="I580" s="5">
        <v>4.0999999999999996</v>
      </c>
      <c r="J580" s="11">
        <v>9340</v>
      </c>
      <c r="K580">
        <f t="shared" si="18"/>
        <v>38294</v>
      </c>
      <c r="L580" s="2">
        <f t="shared" si="19"/>
        <v>4660660</v>
      </c>
      <c r="M580" t="str" cm="1">
        <f t="array" ref="M580">_xlfn.IFS(E580&lt;1000, "$0 - $999", E580&lt;5000, "$1K - $4.9K", E580&lt;10000,"$5K - $9.9K", E580&lt;50000,"$10K-$49.9", E580&lt;100000,"$50K-$99.9K", E580&lt;200000, "$100K - above")</f>
        <v>$0 - $999</v>
      </c>
    </row>
    <row r="581" spans="1:13">
      <c r="A581" s="9" t="s">
        <v>4776</v>
      </c>
      <c r="B581" s="5" t="s">
        <v>4777</v>
      </c>
      <c r="C581" s="5" t="s">
        <v>2948</v>
      </c>
      <c r="D581" s="6">
        <v>2999</v>
      </c>
      <c r="E581" s="6">
        <v>11999</v>
      </c>
      <c r="F581" s="7">
        <v>0.75</v>
      </c>
      <c r="G581" t="s">
        <v>4781</v>
      </c>
      <c r="H581" t="s">
        <v>4782</v>
      </c>
      <c r="I581" s="5">
        <v>4.4000000000000004</v>
      </c>
      <c r="J581" s="10">
        <v>768</v>
      </c>
      <c r="K581">
        <f t="shared" si="18"/>
        <v>3379.2000000000003</v>
      </c>
      <c r="L581" s="2">
        <f t="shared" si="19"/>
        <v>9215232</v>
      </c>
      <c r="M581" t="str" cm="1">
        <f t="array" ref="M581">_xlfn.IFS(E581&lt;1000, "$0 - $999", E581&lt;5000, "$1K - $4.9K", E581&lt;10000,"$5K - $9.9K", E581&lt;50000,"$10K-$49.9", E581&lt;100000,"$50K-$99.9K", E581&lt;200000, "$100K - above")</f>
        <v>$10K-$49.9</v>
      </c>
    </row>
    <row r="582" spans="1:13">
      <c r="A582" s="9" t="s">
        <v>4785</v>
      </c>
      <c r="B582" s="5" t="s">
        <v>4786</v>
      </c>
      <c r="C582" s="5" t="s">
        <v>3495</v>
      </c>
      <c r="D582" s="5">
        <v>314</v>
      </c>
      <c r="E582" s="6">
        <v>1499</v>
      </c>
      <c r="F582" s="7">
        <v>0.79</v>
      </c>
      <c r="G582" t="s">
        <v>3987</v>
      </c>
      <c r="H582" t="s">
        <v>3988</v>
      </c>
      <c r="I582" s="5">
        <v>4.5</v>
      </c>
      <c r="J582" s="11">
        <v>28978</v>
      </c>
      <c r="K582">
        <f t="shared" si="18"/>
        <v>130401</v>
      </c>
      <c r="L582" s="2">
        <f t="shared" si="19"/>
        <v>43438022</v>
      </c>
      <c r="M582" t="str" cm="1">
        <f t="array" ref="M582">_xlfn.IFS(E582&lt;1000, "$0 - $999", E582&lt;5000, "$1K - $4.9K", E582&lt;10000,"$5K - $9.9K", E582&lt;50000,"$10K-$49.9", E582&lt;100000,"$50K-$99.9K", E582&lt;200000, "$100K - above")</f>
        <v>$1K - $4.9K</v>
      </c>
    </row>
    <row r="583" spans="1:13">
      <c r="A583" s="9" t="s">
        <v>4790</v>
      </c>
      <c r="B583" s="5" t="s">
        <v>4791</v>
      </c>
      <c r="C583" s="5" t="s">
        <v>2990</v>
      </c>
      <c r="D583" s="6">
        <v>13999</v>
      </c>
      <c r="E583" s="6">
        <v>19499</v>
      </c>
      <c r="F583" s="7">
        <v>0.28000000000000003</v>
      </c>
      <c r="G583" t="s">
        <v>3211</v>
      </c>
      <c r="H583" t="s">
        <v>3212</v>
      </c>
      <c r="I583" s="5">
        <v>4.0999999999999996</v>
      </c>
      <c r="J583" s="11">
        <v>18998</v>
      </c>
      <c r="K583">
        <f t="shared" si="18"/>
        <v>77891.799999999988</v>
      </c>
      <c r="L583" s="2">
        <f t="shared" si="19"/>
        <v>370442002</v>
      </c>
      <c r="M583" t="str" cm="1">
        <f t="array" ref="M583">_xlfn.IFS(E583&lt;1000, "$0 - $999", E583&lt;5000, "$1K - $4.9K", E583&lt;10000,"$5K - $9.9K", E583&lt;50000,"$10K-$49.9", E583&lt;100000,"$50K-$99.9K", E583&lt;200000, "$100K - above")</f>
        <v>$10K-$49.9</v>
      </c>
    </row>
    <row r="584" spans="1:13">
      <c r="A584" s="9" t="s">
        <v>4794</v>
      </c>
      <c r="B584" s="5" t="s">
        <v>4795</v>
      </c>
      <c r="C584" s="5" t="s">
        <v>3275</v>
      </c>
      <c r="D584" s="5">
        <v>139</v>
      </c>
      <c r="E584" s="5">
        <v>499</v>
      </c>
      <c r="F584" s="7">
        <v>0.72</v>
      </c>
      <c r="G584" t="s">
        <v>4799</v>
      </c>
      <c r="H584" t="s">
        <v>4800</v>
      </c>
      <c r="I584" s="5">
        <v>4.2</v>
      </c>
      <c r="J584" s="11">
        <v>4971</v>
      </c>
      <c r="K584">
        <f t="shared" si="18"/>
        <v>20878.2</v>
      </c>
      <c r="L584" s="2">
        <f t="shared" si="19"/>
        <v>2480529</v>
      </c>
      <c r="M584" t="str" cm="1">
        <f t="array" ref="M584">_xlfn.IFS(E584&lt;1000, "$0 - $999", E584&lt;5000, "$1K - $4.9K", E584&lt;10000,"$5K - $9.9K", E584&lt;50000,"$10K-$49.9", E584&lt;100000,"$50K-$99.9K", E584&lt;200000, "$100K - above")</f>
        <v>$0 - $999</v>
      </c>
    </row>
    <row r="585" spans="1:13">
      <c r="A585" s="9" t="s">
        <v>4804</v>
      </c>
      <c r="B585" s="5" t="s">
        <v>4805</v>
      </c>
      <c r="C585" s="5" t="s">
        <v>3867</v>
      </c>
      <c r="D585" s="6">
        <v>2599</v>
      </c>
      <c r="E585" s="6">
        <v>6999</v>
      </c>
      <c r="F585" s="7">
        <v>0.63</v>
      </c>
      <c r="G585" t="s">
        <v>4809</v>
      </c>
      <c r="H585" t="s">
        <v>4810</v>
      </c>
      <c r="I585" s="5">
        <v>4.5</v>
      </c>
      <c r="J585" s="11">
        <v>1526</v>
      </c>
      <c r="K585">
        <f t="shared" si="18"/>
        <v>6867</v>
      </c>
      <c r="L585" s="2">
        <f t="shared" si="19"/>
        <v>10680474</v>
      </c>
      <c r="M585" t="str" cm="1">
        <f t="array" ref="M585">_xlfn.IFS(E585&lt;1000, "$0 - $999", E585&lt;5000, "$1K - $4.9K", E585&lt;10000,"$5K - $9.9K", E585&lt;50000,"$10K-$49.9", E585&lt;100000,"$50K-$99.9K", E585&lt;200000, "$100K - above")</f>
        <v>$5K - $9.9K</v>
      </c>
    </row>
    <row r="586" spans="1:13">
      <c r="A586" s="9" t="s">
        <v>4814</v>
      </c>
      <c r="B586" s="5" t="s">
        <v>4815</v>
      </c>
      <c r="C586" s="5" t="s">
        <v>3066</v>
      </c>
      <c r="D586" s="5">
        <v>365</v>
      </c>
      <c r="E586" s="5">
        <v>999</v>
      </c>
      <c r="F586" s="7">
        <v>0.63</v>
      </c>
      <c r="G586" t="s">
        <v>3121</v>
      </c>
      <c r="H586" t="s">
        <v>3122</v>
      </c>
      <c r="I586" s="5">
        <v>4.0999999999999996</v>
      </c>
      <c r="J586" s="11">
        <v>363711</v>
      </c>
      <c r="K586">
        <f t="shared" si="18"/>
        <v>1491215.0999999999</v>
      </c>
      <c r="L586" s="2">
        <f t="shared" si="19"/>
        <v>363347289</v>
      </c>
      <c r="M586" t="str" cm="1">
        <f t="array" ref="M586">_xlfn.IFS(E586&lt;1000, "$0 - $999", E586&lt;5000, "$1K - $4.9K", E586&lt;10000,"$5K - $9.9K", E586&lt;50000,"$10K-$49.9", E586&lt;100000,"$50K-$99.9K", E586&lt;200000, "$100K - above")</f>
        <v>$0 - $999</v>
      </c>
    </row>
    <row r="587" spans="1:13">
      <c r="A587" s="9" t="s">
        <v>4818</v>
      </c>
      <c r="B587" s="5" t="s">
        <v>4819</v>
      </c>
      <c r="C587" s="5" t="s">
        <v>3066</v>
      </c>
      <c r="D587" s="6">
        <v>1499</v>
      </c>
      <c r="E587" s="6">
        <v>4490</v>
      </c>
      <c r="F587" s="7">
        <v>0.67</v>
      </c>
      <c r="G587" t="s">
        <v>4823</v>
      </c>
      <c r="H587" t="s">
        <v>4824</v>
      </c>
      <c r="I587" s="5">
        <v>3.9</v>
      </c>
      <c r="J587" s="11">
        <v>136954</v>
      </c>
      <c r="K587">
        <f t="shared" si="18"/>
        <v>534120.6</v>
      </c>
      <c r="L587" s="2">
        <f t="shared" si="19"/>
        <v>614923460</v>
      </c>
      <c r="M587" t="str" cm="1">
        <f t="array" ref="M587">_xlfn.IFS(E587&lt;1000, "$0 - $999", E587&lt;5000, "$1K - $4.9K", E587&lt;10000,"$5K - $9.9K", E587&lt;50000,"$10K-$49.9", E587&lt;100000,"$50K-$99.9K", E587&lt;200000, "$100K - above")</f>
        <v>$1K - $4.9K</v>
      </c>
    </row>
    <row r="588" spans="1:13">
      <c r="A588" s="9" t="s">
        <v>2957</v>
      </c>
      <c r="B588" s="5" t="s">
        <v>2958</v>
      </c>
      <c r="C588" s="5" t="s">
        <v>2948</v>
      </c>
      <c r="D588" s="6">
        <v>1998</v>
      </c>
      <c r="E588" s="6">
        <v>9999</v>
      </c>
      <c r="F588" s="7">
        <v>0.8</v>
      </c>
      <c r="G588" t="s">
        <v>2962</v>
      </c>
      <c r="H588" t="s">
        <v>2963</v>
      </c>
      <c r="I588" s="5">
        <v>4.3</v>
      </c>
      <c r="J588" s="11">
        <v>27709</v>
      </c>
      <c r="K588">
        <f t="shared" si="18"/>
        <v>119148.7</v>
      </c>
      <c r="L588" s="2">
        <f t="shared" si="19"/>
        <v>277062291</v>
      </c>
      <c r="M588" t="str" cm="1">
        <f t="array" ref="M588">_xlfn.IFS(E588&lt;1000, "$0 - $999", E588&lt;5000, "$1K - $4.9K", E588&lt;10000,"$5K - $9.9K", E588&lt;50000,"$10K-$49.9", E588&lt;100000,"$50K-$99.9K", E588&lt;200000, "$100K - above")</f>
        <v>$5K - $9.9K</v>
      </c>
    </row>
    <row r="589" spans="1:13">
      <c r="A589" s="9" t="s">
        <v>2967</v>
      </c>
      <c r="B589" s="5" t="s">
        <v>2968</v>
      </c>
      <c r="C589" s="5" t="s">
        <v>2948</v>
      </c>
      <c r="D589" s="6">
        <v>1799</v>
      </c>
      <c r="E589" s="6">
        <v>7990</v>
      </c>
      <c r="F589" s="7">
        <v>0.77</v>
      </c>
      <c r="G589" t="s">
        <v>2972</v>
      </c>
      <c r="H589" t="s">
        <v>2973</v>
      </c>
      <c r="I589" s="5">
        <v>3.8</v>
      </c>
      <c r="J589" s="11">
        <v>17833</v>
      </c>
      <c r="K589">
        <f t="shared" si="18"/>
        <v>67765.399999999994</v>
      </c>
      <c r="L589" s="2">
        <f t="shared" si="19"/>
        <v>142485670</v>
      </c>
      <c r="M589" t="str" cm="1">
        <f t="array" ref="M589">_xlfn.IFS(E589&lt;1000, "$0 - $999", E589&lt;5000, "$1K - $4.9K", E589&lt;10000,"$5K - $9.9K", E589&lt;50000,"$10K-$49.9", E589&lt;100000,"$50K-$99.9K", E589&lt;200000, "$100K - above")</f>
        <v>$5K - $9.9K</v>
      </c>
    </row>
    <row r="590" spans="1:13">
      <c r="A590" s="9" t="s">
        <v>4832</v>
      </c>
      <c r="B590" s="5" t="s">
        <v>4833</v>
      </c>
      <c r="C590" s="5" t="s">
        <v>4834</v>
      </c>
      <c r="D590" s="5">
        <v>289</v>
      </c>
      <c r="E590" s="5">
        <v>650</v>
      </c>
      <c r="F590" s="7">
        <v>0.56000000000000005</v>
      </c>
      <c r="G590" t="s">
        <v>4838</v>
      </c>
      <c r="H590" t="s">
        <v>4839</v>
      </c>
      <c r="I590" s="5">
        <v>4.3</v>
      </c>
      <c r="J590" s="11">
        <v>253105</v>
      </c>
      <c r="K590">
        <f t="shared" si="18"/>
        <v>1088351.5</v>
      </c>
      <c r="L590" s="2">
        <f t="shared" si="19"/>
        <v>164518250</v>
      </c>
      <c r="M590" t="str" cm="1">
        <f t="array" ref="M590">_xlfn.IFS(E590&lt;1000, "$0 - $999", E590&lt;5000, "$1K - $4.9K", E590&lt;10000,"$5K - $9.9K", E590&lt;50000,"$10K-$49.9", E590&lt;100000,"$50K-$99.9K", E590&lt;200000, "$100K - above")</f>
        <v>$0 - $999</v>
      </c>
    </row>
    <row r="591" spans="1:13">
      <c r="A591" s="9" t="s">
        <v>4843</v>
      </c>
      <c r="B591" s="5" t="s">
        <v>4844</v>
      </c>
      <c r="C591" s="5" t="s">
        <v>4845</v>
      </c>
      <c r="D591" s="5">
        <v>599</v>
      </c>
      <c r="E591" s="5">
        <v>895</v>
      </c>
      <c r="F591" s="7">
        <v>0.33</v>
      </c>
      <c r="G591" t="s">
        <v>4849</v>
      </c>
      <c r="H591" t="s">
        <v>4850</v>
      </c>
      <c r="I591" s="5">
        <v>4.4000000000000004</v>
      </c>
      <c r="J591" s="11">
        <v>61314</v>
      </c>
      <c r="K591">
        <f t="shared" si="18"/>
        <v>269781.60000000003</v>
      </c>
      <c r="L591" s="2">
        <f t="shared" si="19"/>
        <v>54876030</v>
      </c>
      <c r="M591" t="str" cm="1">
        <f t="array" ref="M591">_xlfn.IFS(E591&lt;1000, "$0 - $999", E591&lt;5000, "$1K - $4.9K", E591&lt;10000,"$5K - $9.9K", E591&lt;50000,"$10K-$49.9", E591&lt;100000,"$50K-$99.9K", E591&lt;200000, "$100K - above")</f>
        <v>$0 - $999</v>
      </c>
    </row>
    <row r="592" spans="1:13">
      <c r="A592" s="9" t="s">
        <v>4854</v>
      </c>
      <c r="B592" s="5" t="s">
        <v>4855</v>
      </c>
      <c r="C592" s="5" t="s">
        <v>4856</v>
      </c>
      <c r="D592" s="5">
        <v>217</v>
      </c>
      <c r="E592" s="5">
        <v>237</v>
      </c>
      <c r="F592" s="7">
        <v>0.08</v>
      </c>
      <c r="G592" t="s">
        <v>4860</v>
      </c>
      <c r="H592" t="s">
        <v>4861</v>
      </c>
      <c r="I592" s="5">
        <v>3.8</v>
      </c>
      <c r="J592" s="11">
        <v>7354</v>
      </c>
      <c r="K592">
        <f t="shared" si="18"/>
        <v>27945.199999999997</v>
      </c>
      <c r="L592" s="2">
        <f t="shared" si="19"/>
        <v>1742898</v>
      </c>
      <c r="M592" t="str" cm="1">
        <f t="array" ref="M592">_xlfn.IFS(E592&lt;1000, "$0 - $999", E592&lt;5000, "$1K - $4.9K", E592&lt;10000,"$5K - $9.9K", E592&lt;50000,"$10K-$49.9", E592&lt;100000,"$50K-$99.9K", E592&lt;200000, "$100K - above")</f>
        <v>$0 - $999</v>
      </c>
    </row>
    <row r="593" spans="1:13">
      <c r="A593" s="9" t="s">
        <v>4865</v>
      </c>
      <c r="B593" s="5" t="s">
        <v>4866</v>
      </c>
      <c r="C593" s="5" t="s">
        <v>3066</v>
      </c>
      <c r="D593" s="6">
        <v>1299</v>
      </c>
      <c r="E593" s="6">
        <v>2990</v>
      </c>
      <c r="F593" s="7">
        <v>0.56999999999999995</v>
      </c>
      <c r="G593" t="s">
        <v>4870</v>
      </c>
      <c r="H593" t="s">
        <v>4871</v>
      </c>
      <c r="I593" s="5">
        <v>3.8</v>
      </c>
      <c r="J593" s="11">
        <v>180998</v>
      </c>
      <c r="K593">
        <f t="shared" si="18"/>
        <v>687792.4</v>
      </c>
      <c r="L593" s="2">
        <f t="shared" si="19"/>
        <v>541184020</v>
      </c>
      <c r="M593" t="str" cm="1">
        <f t="array" ref="M593">_xlfn.IFS(E593&lt;1000, "$0 - $999", E593&lt;5000, "$1K - $4.9K", E593&lt;10000,"$5K - $9.9K", E593&lt;50000,"$10K-$49.9", E593&lt;100000,"$50K-$99.9K", E593&lt;200000, "$100K - above")</f>
        <v>$1K - $4.9K</v>
      </c>
    </row>
    <row r="594" spans="1:13">
      <c r="A594" s="9" t="s">
        <v>4874</v>
      </c>
      <c r="B594" s="5" t="s">
        <v>4875</v>
      </c>
      <c r="C594" s="5" t="s">
        <v>4876</v>
      </c>
      <c r="D594" s="5">
        <v>263</v>
      </c>
      <c r="E594" s="5">
        <v>699</v>
      </c>
      <c r="F594" s="7">
        <v>0.62</v>
      </c>
      <c r="G594" t="s">
        <v>4880</v>
      </c>
      <c r="H594" t="s">
        <v>4881</v>
      </c>
      <c r="I594" s="5">
        <v>3.5</v>
      </c>
      <c r="J594" s="10">
        <v>690</v>
      </c>
      <c r="K594">
        <f t="shared" si="18"/>
        <v>2415</v>
      </c>
      <c r="L594" s="2">
        <f t="shared" si="19"/>
        <v>482310</v>
      </c>
      <c r="M594" t="str" cm="1">
        <f t="array" ref="M594">_xlfn.IFS(E594&lt;1000, "$0 - $999", E594&lt;5000, "$1K - $4.9K", E594&lt;10000,"$5K - $9.9K", E594&lt;50000,"$10K-$49.9", E594&lt;100000,"$50K-$99.9K", E594&lt;200000, "$100K - above")</f>
        <v>$0 - $999</v>
      </c>
    </row>
    <row r="595" spans="1:13">
      <c r="A595" s="9" t="s">
        <v>3022</v>
      </c>
      <c r="B595" s="5" t="s">
        <v>3023</v>
      </c>
      <c r="C595" s="5" t="s">
        <v>3024</v>
      </c>
      <c r="D595" s="5">
        <v>569</v>
      </c>
      <c r="E595" s="6">
        <v>1000</v>
      </c>
      <c r="F595" s="7">
        <v>0.43</v>
      </c>
      <c r="G595" t="s">
        <v>3028</v>
      </c>
      <c r="H595" t="s">
        <v>3029</v>
      </c>
      <c r="I595" s="5">
        <v>4.4000000000000004</v>
      </c>
      <c r="J595" s="11">
        <v>67262</v>
      </c>
      <c r="K595">
        <f t="shared" si="18"/>
        <v>295952.80000000005</v>
      </c>
      <c r="L595" s="2">
        <f t="shared" si="19"/>
        <v>67262000</v>
      </c>
      <c r="M595" t="str" cm="1">
        <f t="array" ref="M595">_xlfn.IFS(E595&lt;1000, "$0 - $999", E595&lt;5000, "$1K - $4.9K", E595&lt;10000,"$5K - $9.9K", E595&lt;50000,"$10K-$49.9", E595&lt;100000,"$50K-$99.9K", E595&lt;200000, "$100K - above")</f>
        <v>$1K - $4.9K</v>
      </c>
    </row>
    <row r="596" spans="1:13">
      <c r="A596" s="9" t="s">
        <v>3033</v>
      </c>
      <c r="B596" s="5" t="s">
        <v>3034</v>
      </c>
      <c r="C596" s="5" t="s">
        <v>2948</v>
      </c>
      <c r="D596" s="6">
        <v>1999</v>
      </c>
      <c r="E596" s="6">
        <v>4999</v>
      </c>
      <c r="F596" s="7">
        <v>0.6</v>
      </c>
      <c r="G596" t="s">
        <v>3038</v>
      </c>
      <c r="H596" t="s">
        <v>3039</v>
      </c>
      <c r="I596" s="5">
        <v>4.0999999999999996</v>
      </c>
      <c r="J596" s="11">
        <v>10689</v>
      </c>
      <c r="K596">
        <f t="shared" si="18"/>
        <v>43824.899999999994</v>
      </c>
      <c r="L596" s="2">
        <f t="shared" si="19"/>
        <v>53434311</v>
      </c>
      <c r="M596" t="str" cm="1">
        <f t="array" ref="M596">_xlfn.IFS(E596&lt;1000, "$0 - $999", E596&lt;5000, "$1K - $4.9K", E596&lt;10000,"$5K - $9.9K", E596&lt;50000,"$10K-$49.9", E596&lt;100000,"$50K-$99.9K", E596&lt;200000, "$100K - above")</f>
        <v>$1K - $4.9K</v>
      </c>
    </row>
    <row r="597" spans="1:13">
      <c r="A597" s="9" t="s">
        <v>4889</v>
      </c>
      <c r="B597" s="5" t="s">
        <v>4890</v>
      </c>
      <c r="C597" s="5" t="s">
        <v>3066</v>
      </c>
      <c r="D597" s="6">
        <v>1399</v>
      </c>
      <c r="E597" s="6">
        <v>3990</v>
      </c>
      <c r="F597" s="7">
        <v>0.65</v>
      </c>
      <c r="G597" t="s">
        <v>4894</v>
      </c>
      <c r="H597" t="s">
        <v>4895</v>
      </c>
      <c r="I597" s="5">
        <v>4.0999999999999996</v>
      </c>
      <c r="J597" s="11">
        <v>141841</v>
      </c>
      <c r="K597">
        <f t="shared" si="18"/>
        <v>581548.1</v>
      </c>
      <c r="L597" s="2">
        <f t="shared" si="19"/>
        <v>565945590</v>
      </c>
      <c r="M597" t="str" cm="1">
        <f t="array" ref="M597">_xlfn.IFS(E597&lt;1000, "$0 - $999", E597&lt;5000, "$1K - $4.9K", E597&lt;10000,"$5K - $9.9K", E597&lt;50000,"$10K-$49.9", E597&lt;100000,"$50K-$99.9K", E597&lt;200000, "$100K - above")</f>
        <v>$1K - $4.9K</v>
      </c>
    </row>
    <row r="598" spans="1:13">
      <c r="A598" s="9" t="s">
        <v>4899</v>
      </c>
      <c r="B598" s="5" t="s">
        <v>4900</v>
      </c>
      <c r="C598" s="5" t="s">
        <v>4901</v>
      </c>
      <c r="D598" s="5">
        <v>349</v>
      </c>
      <c r="E598" s="6">
        <v>1499</v>
      </c>
      <c r="F598" s="7">
        <v>0.77</v>
      </c>
      <c r="G598" t="s">
        <v>4905</v>
      </c>
      <c r="H598" t="s">
        <v>4906</v>
      </c>
      <c r="I598" s="5">
        <v>4.3</v>
      </c>
      <c r="J598" s="11">
        <v>24791</v>
      </c>
      <c r="K598">
        <f t="shared" si="18"/>
        <v>106601.29999999999</v>
      </c>
      <c r="L598" s="2">
        <f t="shared" si="19"/>
        <v>37161709</v>
      </c>
      <c r="M598" t="str" cm="1">
        <f t="array" ref="M598">_xlfn.IFS(E598&lt;1000, "$0 - $999", E598&lt;5000, "$1K - $4.9K", E598&lt;10000,"$5K - $9.9K", E598&lt;50000,"$10K-$49.9", E598&lt;100000,"$50K-$99.9K", E598&lt;200000, "$100K - above")</f>
        <v>$1K - $4.9K</v>
      </c>
    </row>
    <row r="599" spans="1:13">
      <c r="A599" s="9" t="s">
        <v>4910</v>
      </c>
      <c r="B599" s="5" t="s">
        <v>4911</v>
      </c>
      <c r="C599" s="5" t="s">
        <v>3066</v>
      </c>
      <c r="D599" s="5">
        <v>149</v>
      </c>
      <c r="E599" s="5">
        <v>399</v>
      </c>
      <c r="F599" s="7">
        <v>0.63</v>
      </c>
      <c r="G599" t="s">
        <v>4915</v>
      </c>
      <c r="H599" t="s">
        <v>4916</v>
      </c>
      <c r="I599" s="5">
        <v>3.5</v>
      </c>
      <c r="J599" s="11">
        <v>21764</v>
      </c>
      <c r="K599">
        <f t="shared" si="18"/>
        <v>76174</v>
      </c>
      <c r="L599" s="2">
        <f t="shared" si="19"/>
        <v>8683836</v>
      </c>
      <c r="M599" t="str" cm="1">
        <f t="array" ref="M599">_xlfn.IFS(E599&lt;1000, "$0 - $999", E599&lt;5000, "$1K - $4.9K", E599&lt;10000,"$5K - $9.9K", E599&lt;50000,"$10K-$49.9", E599&lt;100000,"$50K-$99.9K", E599&lt;200000, "$100K - above")</f>
        <v>$0 - $999</v>
      </c>
    </row>
    <row r="600" spans="1:13">
      <c r="A600" s="9" t="s">
        <v>3064</v>
      </c>
      <c r="B600" s="5" t="s">
        <v>3065</v>
      </c>
      <c r="C600" s="5" t="s">
        <v>3066</v>
      </c>
      <c r="D600" s="5">
        <v>599</v>
      </c>
      <c r="E600" s="5">
        <v>999</v>
      </c>
      <c r="F600" s="7">
        <v>0.4</v>
      </c>
      <c r="G600" t="s">
        <v>3070</v>
      </c>
      <c r="H600" t="s">
        <v>3071</v>
      </c>
      <c r="I600" s="5">
        <v>4.0999999999999996</v>
      </c>
      <c r="J600" s="11">
        <v>192587</v>
      </c>
      <c r="K600">
        <f t="shared" si="18"/>
        <v>789606.7</v>
      </c>
      <c r="L600" s="2">
        <f t="shared" si="19"/>
        <v>192394413</v>
      </c>
      <c r="M600" t="str" cm="1">
        <f t="array" ref="M600">_xlfn.IFS(E600&lt;1000, "$0 - $999", E600&lt;5000, "$1K - $4.9K", E600&lt;10000,"$5K - $9.9K", E600&lt;50000,"$10K-$49.9", E600&lt;100000,"$50K-$99.9K", E600&lt;200000, "$100K - above")</f>
        <v>$0 - $999</v>
      </c>
    </row>
    <row r="601" spans="1:13">
      <c r="A601" s="9" t="s">
        <v>4922</v>
      </c>
      <c r="B601" s="5" t="s">
        <v>4923</v>
      </c>
      <c r="C601" s="5" t="s">
        <v>4425</v>
      </c>
      <c r="D601" s="6">
        <v>1220</v>
      </c>
      <c r="E601" s="6">
        <v>3990</v>
      </c>
      <c r="F601" s="7">
        <v>0.69</v>
      </c>
      <c r="G601" t="s">
        <v>4927</v>
      </c>
      <c r="H601" t="s">
        <v>4928</v>
      </c>
      <c r="I601" s="5">
        <v>4.0999999999999996</v>
      </c>
      <c r="J601" s="11">
        <v>107151</v>
      </c>
      <c r="K601">
        <f t="shared" si="18"/>
        <v>439319.1</v>
      </c>
      <c r="L601" s="2">
        <f t="shared" si="19"/>
        <v>427532490</v>
      </c>
      <c r="M601" t="str" cm="1">
        <f t="array" ref="M601">_xlfn.IFS(E601&lt;1000, "$0 - $999", E601&lt;5000, "$1K - $4.9K", E601&lt;10000,"$5K - $9.9K", E601&lt;50000,"$10K-$49.9", E601&lt;100000,"$50K-$99.9K", E601&lt;200000, "$100K - above")</f>
        <v>$1K - $4.9K</v>
      </c>
    </row>
    <row r="602" spans="1:13">
      <c r="A602" s="9" t="s">
        <v>3054</v>
      </c>
      <c r="B602" s="5" t="s">
        <v>3055</v>
      </c>
      <c r="C602" s="5" t="s">
        <v>2948</v>
      </c>
      <c r="D602" s="6">
        <v>1499</v>
      </c>
      <c r="E602" s="6">
        <v>6990</v>
      </c>
      <c r="F602" s="7">
        <v>0.79</v>
      </c>
      <c r="G602" t="s">
        <v>4934</v>
      </c>
      <c r="H602" t="s">
        <v>4935</v>
      </c>
      <c r="I602" s="5">
        <v>3.9</v>
      </c>
      <c r="J602" s="11">
        <v>21797</v>
      </c>
      <c r="K602">
        <f t="shared" si="18"/>
        <v>85008.3</v>
      </c>
      <c r="L602" s="2">
        <f t="shared" si="19"/>
        <v>152361030</v>
      </c>
      <c r="M602" t="str" cm="1">
        <f t="array" ref="M602">_xlfn.IFS(E602&lt;1000, "$0 - $999", E602&lt;5000, "$1K - $4.9K", E602&lt;10000,"$5K - $9.9K", E602&lt;50000,"$10K-$49.9", E602&lt;100000,"$50K-$99.9K", E602&lt;200000, "$100K - above")</f>
        <v>$5K - $9.9K</v>
      </c>
    </row>
    <row r="603" spans="1:13">
      <c r="A603" s="9" t="s">
        <v>4939</v>
      </c>
      <c r="B603" s="5" t="s">
        <v>4940</v>
      </c>
      <c r="C603" s="5" t="s">
        <v>3066</v>
      </c>
      <c r="D603" s="5">
        <v>499</v>
      </c>
      <c r="E603" s="5">
        <v>999</v>
      </c>
      <c r="F603" s="7">
        <v>0.5</v>
      </c>
      <c r="G603" t="s">
        <v>4944</v>
      </c>
      <c r="H603" t="s">
        <v>4945</v>
      </c>
      <c r="I603" s="5">
        <v>3.9</v>
      </c>
      <c r="J603" s="11">
        <v>92995</v>
      </c>
      <c r="K603">
        <f t="shared" si="18"/>
        <v>362680.5</v>
      </c>
      <c r="L603" s="2">
        <f t="shared" si="19"/>
        <v>92902005</v>
      </c>
      <c r="M603" t="str" cm="1">
        <f t="array" ref="M603">_xlfn.IFS(E603&lt;1000, "$0 - $999", E603&lt;5000, "$1K - $4.9K", E603&lt;10000,"$5K - $9.9K", E603&lt;50000,"$10K-$49.9", E603&lt;100000,"$50K-$99.9K", E603&lt;200000, "$100K - above")</f>
        <v>$0 - $999</v>
      </c>
    </row>
    <row r="604" spans="1:13">
      <c r="A604" s="9" t="s">
        <v>4949</v>
      </c>
      <c r="B604" s="5" t="s">
        <v>4950</v>
      </c>
      <c r="C604" s="5" t="s">
        <v>3519</v>
      </c>
      <c r="D604" s="5">
        <v>99</v>
      </c>
      <c r="E604" s="5">
        <v>999</v>
      </c>
      <c r="F604" s="7">
        <v>0.9</v>
      </c>
      <c r="G604" t="s">
        <v>4953</v>
      </c>
      <c r="H604" t="s">
        <v>4954</v>
      </c>
      <c r="I604" s="5">
        <v>4.0999999999999996</v>
      </c>
      <c r="J604" s="11">
        <v>8751</v>
      </c>
      <c r="K604">
        <f t="shared" si="18"/>
        <v>35879.1</v>
      </c>
      <c r="L604" s="2">
        <f t="shared" si="19"/>
        <v>8742249</v>
      </c>
      <c r="M604" t="str" cm="1">
        <f t="array" ref="M604">_xlfn.IFS(E604&lt;1000, "$0 - $999", E604&lt;5000, "$1K - $4.9K", E604&lt;10000,"$5K - $9.9K", E604&lt;50000,"$10K-$49.9", E604&lt;100000,"$50K-$99.9K", E604&lt;200000, "$100K - above")</f>
        <v>$0 - $999</v>
      </c>
    </row>
    <row r="605" spans="1:13">
      <c r="A605" s="9" t="s">
        <v>3105</v>
      </c>
      <c r="B605" s="5" t="s">
        <v>3106</v>
      </c>
      <c r="C605" s="5" t="s">
        <v>3107</v>
      </c>
      <c r="D605" s="5">
        <v>349</v>
      </c>
      <c r="E605" s="6">
        <v>1299</v>
      </c>
      <c r="F605" s="7">
        <v>0.73</v>
      </c>
      <c r="G605" t="s">
        <v>3111</v>
      </c>
      <c r="H605" t="s">
        <v>3112</v>
      </c>
      <c r="I605" s="5">
        <v>4</v>
      </c>
      <c r="J605" s="11">
        <v>14283</v>
      </c>
      <c r="K605">
        <f t="shared" si="18"/>
        <v>57132</v>
      </c>
      <c r="L605" s="2">
        <f t="shared" si="19"/>
        <v>18553617</v>
      </c>
      <c r="M605" t="str" cm="1">
        <f t="array" ref="M605">_xlfn.IFS(E605&lt;1000, "$0 - $999", E605&lt;5000, "$1K - $4.9K", E605&lt;10000,"$5K - $9.9K", E605&lt;50000,"$10K-$49.9", E605&lt;100000,"$50K-$99.9K", E605&lt;200000, "$100K - above")</f>
        <v>$1K - $4.9K</v>
      </c>
    </row>
    <row r="606" spans="1:13">
      <c r="A606" s="9" t="s">
        <v>4960</v>
      </c>
      <c r="B606" s="5" t="s">
        <v>4961</v>
      </c>
      <c r="C606" s="5" t="s">
        <v>4834</v>
      </c>
      <c r="D606" s="5">
        <v>475</v>
      </c>
      <c r="E606" s="6">
        <v>1500</v>
      </c>
      <c r="F606" s="7">
        <v>0.68</v>
      </c>
      <c r="G606" t="s">
        <v>4965</v>
      </c>
      <c r="H606" t="s">
        <v>4966</v>
      </c>
      <c r="I606" s="5">
        <v>4.2</v>
      </c>
      <c r="J606" s="11">
        <v>64273</v>
      </c>
      <c r="K606">
        <f t="shared" si="18"/>
        <v>269946.60000000003</v>
      </c>
      <c r="L606" s="2">
        <f t="shared" si="19"/>
        <v>96409500</v>
      </c>
      <c r="M606" t="str" cm="1">
        <f t="array" ref="M606">_xlfn.IFS(E606&lt;1000, "$0 - $999", E606&lt;5000, "$1K - $4.9K", E606&lt;10000,"$5K - $9.9K", E606&lt;50000,"$10K-$49.9", E606&lt;100000,"$50K-$99.9K", E606&lt;200000, "$100K - above")</f>
        <v>$1K - $4.9K</v>
      </c>
    </row>
    <row r="607" spans="1:13">
      <c r="A607" s="9" t="s">
        <v>4970</v>
      </c>
      <c r="B607" s="5" t="s">
        <v>4971</v>
      </c>
      <c r="C607" s="5" t="s">
        <v>4845</v>
      </c>
      <c r="D607" s="5">
        <v>269</v>
      </c>
      <c r="E607" s="5">
        <v>649</v>
      </c>
      <c r="F607" s="7">
        <v>0.59</v>
      </c>
      <c r="G607" t="s">
        <v>4975</v>
      </c>
      <c r="H607" t="s">
        <v>4976</v>
      </c>
      <c r="I607" s="5">
        <v>4.3</v>
      </c>
      <c r="J607" s="11">
        <v>54315</v>
      </c>
      <c r="K607">
        <f t="shared" si="18"/>
        <v>233554.5</v>
      </c>
      <c r="L607" s="2">
        <f t="shared" si="19"/>
        <v>35250435</v>
      </c>
      <c r="M607" t="str" cm="1">
        <f t="array" ref="M607">_xlfn.IFS(E607&lt;1000, "$0 - $999", E607&lt;5000, "$1K - $4.9K", E607&lt;10000,"$5K - $9.9K", E607&lt;50000,"$10K-$49.9", E607&lt;100000,"$50K-$99.9K", E607&lt;200000, "$100K - above")</f>
        <v>$0 - $999</v>
      </c>
    </row>
    <row r="608" spans="1:13">
      <c r="A608" s="9" t="s">
        <v>4980</v>
      </c>
      <c r="B608" s="5" t="s">
        <v>4981</v>
      </c>
      <c r="C608" s="5" t="s">
        <v>4845</v>
      </c>
      <c r="D608" s="5">
        <v>299</v>
      </c>
      <c r="E608" s="5">
        <v>599</v>
      </c>
      <c r="F608" s="7">
        <v>0.5</v>
      </c>
      <c r="G608" t="s">
        <v>4985</v>
      </c>
      <c r="H608" t="s">
        <v>4986</v>
      </c>
      <c r="I608" s="5">
        <v>4.0999999999999996</v>
      </c>
      <c r="J608" s="11">
        <v>1597</v>
      </c>
      <c r="K608">
        <f t="shared" si="18"/>
        <v>6547.7</v>
      </c>
      <c r="L608" s="2">
        <f t="shared" si="19"/>
        <v>956603</v>
      </c>
      <c r="M608" t="str" cm="1">
        <f t="array" ref="M608">_xlfn.IFS(E608&lt;1000, "$0 - $999", E608&lt;5000, "$1K - $4.9K", E608&lt;10000,"$5K - $9.9K", E608&lt;50000,"$10K-$49.9", E608&lt;100000,"$50K-$99.9K", E608&lt;200000, "$100K - above")</f>
        <v>$0 - $999</v>
      </c>
    </row>
    <row r="609" spans="1:13">
      <c r="A609" s="9" t="s">
        <v>3171</v>
      </c>
      <c r="B609" s="5" t="s">
        <v>3172</v>
      </c>
      <c r="C609" s="5" t="s">
        <v>2948</v>
      </c>
      <c r="D609" s="6">
        <v>1599</v>
      </c>
      <c r="E609" s="6">
        <v>3999</v>
      </c>
      <c r="F609" s="7">
        <v>0.6</v>
      </c>
      <c r="G609" t="s">
        <v>4726</v>
      </c>
      <c r="H609" t="s">
        <v>4727</v>
      </c>
      <c r="I609" s="5">
        <v>4</v>
      </c>
      <c r="J609" s="11">
        <v>30254</v>
      </c>
      <c r="K609">
        <f t="shared" si="18"/>
        <v>121016</v>
      </c>
      <c r="L609" s="2">
        <f t="shared" si="19"/>
        <v>120985746</v>
      </c>
      <c r="M609" t="str" cm="1">
        <f t="array" ref="M609">_xlfn.IFS(E609&lt;1000, "$0 - $999", E609&lt;5000, "$1K - $4.9K", E609&lt;10000,"$5K - $9.9K", E609&lt;50000,"$10K-$49.9", E609&lt;100000,"$50K-$99.9K", E609&lt;200000, "$100K - above")</f>
        <v>$1K - $4.9K</v>
      </c>
    </row>
    <row r="610" spans="1:13">
      <c r="A610" s="9" t="s">
        <v>3181</v>
      </c>
      <c r="B610" s="5" t="s">
        <v>3182</v>
      </c>
      <c r="C610" s="5" t="s">
        <v>2948</v>
      </c>
      <c r="D610" s="6">
        <v>1499</v>
      </c>
      <c r="E610" s="6">
        <v>7999</v>
      </c>
      <c r="F610" s="7">
        <v>0.81</v>
      </c>
      <c r="G610" t="s">
        <v>3186</v>
      </c>
      <c r="H610" t="s">
        <v>3187</v>
      </c>
      <c r="I610" s="5">
        <v>4.2</v>
      </c>
      <c r="J610" s="11">
        <v>22638</v>
      </c>
      <c r="K610">
        <f t="shared" si="18"/>
        <v>95079.6</v>
      </c>
      <c r="L610" s="2">
        <f t="shared" si="19"/>
        <v>181081362</v>
      </c>
      <c r="M610" t="str" cm="1">
        <f t="array" ref="M610">_xlfn.IFS(E610&lt;1000, "$0 - $999", E610&lt;5000, "$1K - $4.9K", E610&lt;10000,"$5K - $9.9K", E610&lt;50000,"$10K-$49.9", E610&lt;100000,"$50K-$99.9K", E610&lt;200000, "$100K - above")</f>
        <v>$5K - $9.9K</v>
      </c>
    </row>
    <row r="611" spans="1:13">
      <c r="A611" s="9" t="s">
        <v>4994</v>
      </c>
      <c r="B611" s="5" t="s">
        <v>4995</v>
      </c>
      <c r="C611" s="5" t="s">
        <v>3066</v>
      </c>
      <c r="D611" s="5">
        <v>329</v>
      </c>
      <c r="E611" s="5">
        <v>999</v>
      </c>
      <c r="F611" s="7">
        <v>0.67</v>
      </c>
      <c r="G611" t="s">
        <v>4999</v>
      </c>
      <c r="H611" t="s">
        <v>5000</v>
      </c>
      <c r="I611" s="5">
        <v>3.9</v>
      </c>
      <c r="J611" s="11">
        <v>77027</v>
      </c>
      <c r="K611">
        <f t="shared" si="18"/>
        <v>300405.3</v>
      </c>
      <c r="L611" s="2">
        <f t="shared" si="19"/>
        <v>76949973</v>
      </c>
      <c r="M611" t="str" cm="1">
        <f t="array" ref="M611">_xlfn.IFS(E611&lt;1000, "$0 - $999", E611&lt;5000, "$1K - $4.9K", E611&lt;10000,"$5K - $9.9K", E611&lt;50000,"$10K-$49.9", E611&lt;100000,"$50K-$99.9K", E611&lt;200000, "$100K - above")</f>
        <v>$0 - $999</v>
      </c>
    </row>
    <row r="612" spans="1:13">
      <c r="A612" s="9" t="s">
        <v>5004</v>
      </c>
      <c r="B612" s="5" t="s">
        <v>5005</v>
      </c>
      <c r="C612" s="5" t="s">
        <v>5006</v>
      </c>
      <c r="D612" s="5">
        <v>549</v>
      </c>
      <c r="E612" s="6">
        <v>1799</v>
      </c>
      <c r="F612" s="7">
        <v>0.69</v>
      </c>
      <c r="G612" t="s">
        <v>5010</v>
      </c>
      <c r="H612" t="s">
        <v>5011</v>
      </c>
      <c r="I612" s="5">
        <v>4.3</v>
      </c>
      <c r="J612" s="11">
        <v>28829</v>
      </c>
      <c r="K612">
        <f t="shared" si="18"/>
        <v>123964.7</v>
      </c>
      <c r="L612" s="2">
        <f t="shared" si="19"/>
        <v>51863371</v>
      </c>
      <c r="M612" t="str" cm="1">
        <f t="array" ref="M612">_xlfn.IFS(E612&lt;1000, "$0 - $999", E612&lt;5000, "$1K - $4.9K", E612&lt;10000,"$5K - $9.9K", E612&lt;50000,"$10K-$49.9", E612&lt;100000,"$50K-$99.9K", E612&lt;200000, "$100K - above")</f>
        <v>$1K - $4.9K</v>
      </c>
    </row>
    <row r="613" spans="1:13">
      <c r="A613" s="9" t="s">
        <v>3220</v>
      </c>
      <c r="B613" s="5" t="s">
        <v>3221</v>
      </c>
      <c r="C613" s="5" t="s">
        <v>2948</v>
      </c>
      <c r="D613" s="6">
        <v>2199</v>
      </c>
      <c r="E613" s="6">
        <v>9999</v>
      </c>
      <c r="F613" s="7">
        <v>0.78</v>
      </c>
      <c r="G613" t="s">
        <v>5017</v>
      </c>
      <c r="H613" t="s">
        <v>5018</v>
      </c>
      <c r="I613" s="5">
        <v>4.2</v>
      </c>
      <c r="J613" s="11">
        <v>29478</v>
      </c>
      <c r="K613">
        <f t="shared" si="18"/>
        <v>123807.6</v>
      </c>
      <c r="L613" s="2">
        <f t="shared" si="19"/>
        <v>294750522</v>
      </c>
      <c r="M613" t="str" cm="1">
        <f t="array" ref="M613">_xlfn.IFS(E613&lt;1000, "$0 - $999", E613&lt;5000, "$1K - $4.9K", E613&lt;10000,"$5K - $9.9K", E613&lt;50000,"$10K-$49.9", E613&lt;100000,"$50K-$99.9K", E613&lt;200000, "$100K - above")</f>
        <v>$5K - $9.9K</v>
      </c>
    </row>
    <row r="614" spans="1:13">
      <c r="A614" s="9" t="s">
        <v>5022</v>
      </c>
      <c r="B614" s="5" t="s">
        <v>5023</v>
      </c>
      <c r="C614" s="5" t="s">
        <v>4845</v>
      </c>
      <c r="D614" s="5">
        <v>299</v>
      </c>
      <c r="E614" s="5">
        <v>650</v>
      </c>
      <c r="F614" s="7">
        <v>0.54</v>
      </c>
      <c r="G614" t="s">
        <v>5027</v>
      </c>
      <c r="H614" t="s">
        <v>5028</v>
      </c>
      <c r="I614" s="5">
        <v>4.5</v>
      </c>
      <c r="J614" s="11">
        <v>33176</v>
      </c>
      <c r="K614">
        <f t="shared" si="18"/>
        <v>149292</v>
      </c>
      <c r="L614" s="2">
        <f t="shared" si="19"/>
        <v>21564400</v>
      </c>
      <c r="M614" t="str" cm="1">
        <f t="array" ref="M614">_xlfn.IFS(E614&lt;1000, "$0 - $999", E614&lt;5000, "$1K - $4.9K", E614&lt;10000,"$5K - $9.9K", E614&lt;50000,"$10K-$49.9", E614&lt;100000,"$50K-$99.9K", E614&lt;200000, "$100K - above")</f>
        <v>$0 - $999</v>
      </c>
    </row>
    <row r="615" spans="1:13">
      <c r="A615" s="9" t="s">
        <v>5032</v>
      </c>
      <c r="B615" s="5" t="s">
        <v>5033</v>
      </c>
      <c r="C615" s="5" t="s">
        <v>5034</v>
      </c>
      <c r="D615" s="5">
        <v>798</v>
      </c>
      <c r="E615" s="6">
        <v>1995</v>
      </c>
      <c r="F615" s="7">
        <v>0.6</v>
      </c>
      <c r="G615" t="s">
        <v>5038</v>
      </c>
      <c r="H615" t="s">
        <v>5039</v>
      </c>
      <c r="I615" s="5">
        <v>4</v>
      </c>
      <c r="J615" s="11">
        <v>68664</v>
      </c>
      <c r="K615">
        <f t="shared" si="18"/>
        <v>274656</v>
      </c>
      <c r="L615" s="2">
        <f t="shared" si="19"/>
        <v>136984680</v>
      </c>
      <c r="M615" t="str" cm="1">
        <f t="array" ref="M615">_xlfn.IFS(E615&lt;1000, "$0 - $999", E615&lt;5000, "$1K - $4.9K", E615&lt;10000,"$5K - $9.9K", E615&lt;50000,"$10K-$49.9", E615&lt;100000,"$50K-$99.9K", E615&lt;200000, "$100K - above")</f>
        <v>$1K - $4.9K</v>
      </c>
    </row>
    <row r="616" spans="1:13">
      <c r="A616" s="9" t="s">
        <v>16</v>
      </c>
      <c r="B616" s="5" t="s">
        <v>17</v>
      </c>
      <c r="C616" s="5" t="s">
        <v>18</v>
      </c>
      <c r="D616" s="5">
        <v>399</v>
      </c>
      <c r="E616" s="6">
        <v>1099</v>
      </c>
      <c r="F616" s="7">
        <v>0.64</v>
      </c>
      <c r="G616" t="s">
        <v>22</v>
      </c>
      <c r="H616" t="s">
        <v>23</v>
      </c>
      <c r="I616" s="5">
        <v>4.2</v>
      </c>
      <c r="J616" s="11">
        <v>24269</v>
      </c>
      <c r="K616">
        <f t="shared" si="18"/>
        <v>101929.8</v>
      </c>
      <c r="L616" s="2">
        <f t="shared" si="19"/>
        <v>26671631</v>
      </c>
      <c r="M616" t="str" cm="1">
        <f t="array" ref="M616">_xlfn.IFS(E616&lt;1000, "$0 - $999", E616&lt;5000, "$1K - $4.9K", E616&lt;10000,"$5K - $9.9K", E616&lt;50000,"$10K-$49.9", E616&lt;100000,"$50K-$99.9K", E616&lt;200000, "$100K - above")</f>
        <v>$1K - $4.9K</v>
      </c>
    </row>
    <row r="617" spans="1:13">
      <c r="A617" s="9" t="s">
        <v>5045</v>
      </c>
      <c r="B617" s="5" t="s">
        <v>5046</v>
      </c>
      <c r="C617" s="5" t="s">
        <v>5047</v>
      </c>
      <c r="D617" s="5">
        <v>266</v>
      </c>
      <c r="E617" s="5">
        <v>315</v>
      </c>
      <c r="F617" s="7">
        <v>0.16</v>
      </c>
      <c r="G617" t="s">
        <v>5051</v>
      </c>
      <c r="H617" t="s">
        <v>5052</v>
      </c>
      <c r="I617" s="5">
        <v>4.5</v>
      </c>
      <c r="J617" s="11">
        <v>28030</v>
      </c>
      <c r="K617">
        <f t="shared" si="18"/>
        <v>126135</v>
      </c>
      <c r="L617" s="2">
        <f t="shared" si="19"/>
        <v>8829450</v>
      </c>
      <c r="M617" t="str" cm="1">
        <f t="array" ref="M617">_xlfn.IFS(E617&lt;1000, "$0 - $999", E617&lt;5000, "$1K - $4.9K", E617&lt;10000,"$5K - $9.9K", E617&lt;50000,"$10K-$49.9", E617&lt;100000,"$50K-$99.9K", E617&lt;200000, "$100K - above")</f>
        <v>$0 - $999</v>
      </c>
    </row>
    <row r="618" spans="1:13">
      <c r="A618" s="9" t="s">
        <v>5056</v>
      </c>
      <c r="B618" s="5" t="s">
        <v>5057</v>
      </c>
      <c r="C618" s="5" t="s">
        <v>5058</v>
      </c>
      <c r="D618" s="5">
        <v>50</v>
      </c>
      <c r="E618" s="5">
        <v>50</v>
      </c>
      <c r="F618" s="7">
        <v>0</v>
      </c>
      <c r="G618" t="s">
        <v>5062</v>
      </c>
      <c r="H618" t="s">
        <v>5063</v>
      </c>
      <c r="I618" s="5">
        <v>4.3</v>
      </c>
      <c r="J618" s="11">
        <v>5792</v>
      </c>
      <c r="K618">
        <f t="shared" si="18"/>
        <v>24905.599999999999</v>
      </c>
      <c r="L618" s="2">
        <f t="shared" si="19"/>
        <v>289600</v>
      </c>
      <c r="M618" t="str" cm="1">
        <f t="array" ref="M618">_xlfn.IFS(E618&lt;1000, "$0 - $999", E618&lt;5000, "$1K - $4.9K", E618&lt;10000,"$5K - $9.9K", E618&lt;50000,"$10K-$49.9", E618&lt;100000,"$50K-$99.9K", E618&lt;200000, "$100K - above")</f>
        <v>$0 - $999</v>
      </c>
    </row>
    <row r="619" spans="1:13">
      <c r="A619" s="9" t="s">
        <v>5067</v>
      </c>
      <c r="B619" s="5" t="s">
        <v>5068</v>
      </c>
      <c r="C619" s="5" t="s">
        <v>5069</v>
      </c>
      <c r="D619" s="5">
        <v>130</v>
      </c>
      <c r="E619" s="5">
        <v>165</v>
      </c>
      <c r="F619" s="7">
        <v>0.21</v>
      </c>
      <c r="G619" t="s">
        <v>5073</v>
      </c>
      <c r="H619" t="s">
        <v>5074</v>
      </c>
      <c r="I619" s="5">
        <v>3.9</v>
      </c>
      <c r="J619" s="11">
        <v>14778</v>
      </c>
      <c r="K619">
        <f t="shared" si="18"/>
        <v>57634.2</v>
      </c>
      <c r="L619" s="2">
        <f t="shared" si="19"/>
        <v>2438370</v>
      </c>
      <c r="M619" t="str" cm="1">
        <f t="array" ref="M619">_xlfn.IFS(E619&lt;1000, "$0 - $999", E619&lt;5000, "$1K - $4.9K", E619&lt;10000,"$5K - $9.9K", E619&lt;50000,"$10K-$49.9", E619&lt;100000,"$50K-$99.9K", E619&lt;200000, "$100K - above")</f>
        <v>$0 - $999</v>
      </c>
    </row>
    <row r="620" spans="1:13">
      <c r="A620" s="9" t="s">
        <v>5078</v>
      </c>
      <c r="B620" s="5" t="s">
        <v>5079</v>
      </c>
      <c r="C620" s="5" t="s">
        <v>3066</v>
      </c>
      <c r="D620" s="5">
        <v>449</v>
      </c>
      <c r="E620" s="6">
        <v>1290</v>
      </c>
      <c r="F620" s="7">
        <v>0.65</v>
      </c>
      <c r="G620" t="s">
        <v>5083</v>
      </c>
      <c r="H620" t="s">
        <v>5084</v>
      </c>
      <c r="I620" s="5">
        <v>4.0999999999999996</v>
      </c>
      <c r="J620" s="11">
        <v>91770</v>
      </c>
      <c r="K620">
        <f t="shared" si="18"/>
        <v>376256.99999999994</v>
      </c>
      <c r="L620" s="2">
        <f t="shared" si="19"/>
        <v>118383300</v>
      </c>
      <c r="M620" t="str" cm="1">
        <f t="array" ref="M620">_xlfn.IFS(E620&lt;1000, "$0 - $999", E620&lt;5000, "$1K - $4.9K", E620&lt;10000,"$5K - $9.9K", E620&lt;50000,"$10K-$49.9", E620&lt;100000,"$50K-$99.9K", E620&lt;200000, "$100K - above")</f>
        <v>$1K - $4.9K</v>
      </c>
    </row>
    <row r="621" spans="1:13">
      <c r="A621" s="9" t="s">
        <v>3280</v>
      </c>
      <c r="B621" s="5" t="s">
        <v>3281</v>
      </c>
      <c r="C621" s="5" t="s">
        <v>2948</v>
      </c>
      <c r="D621" s="6">
        <v>3999</v>
      </c>
      <c r="E621" s="6">
        <v>16999</v>
      </c>
      <c r="F621" s="7">
        <v>0.76</v>
      </c>
      <c r="G621" t="s">
        <v>3285</v>
      </c>
      <c r="H621" t="s">
        <v>3286</v>
      </c>
      <c r="I621" s="5">
        <v>4.3</v>
      </c>
      <c r="J621" s="11">
        <v>17162</v>
      </c>
      <c r="K621">
        <f t="shared" si="18"/>
        <v>73796.599999999991</v>
      </c>
      <c r="L621" s="2">
        <f t="shared" si="19"/>
        <v>291736838</v>
      </c>
      <c r="M621" t="str" cm="1">
        <f t="array" ref="M621">_xlfn.IFS(E621&lt;1000, "$0 - $999", E621&lt;5000, "$1K - $4.9K", E621&lt;10000,"$5K - $9.9K", E621&lt;50000,"$10K-$49.9", E621&lt;100000,"$50K-$99.9K", E621&lt;200000, "$100K - above")</f>
        <v>$10K-$49.9</v>
      </c>
    </row>
    <row r="622" spans="1:13">
      <c r="A622" s="9" t="s">
        <v>5090</v>
      </c>
      <c r="B622" s="5" t="s">
        <v>5091</v>
      </c>
      <c r="C622" s="5" t="s">
        <v>3066</v>
      </c>
      <c r="D622" s="5">
        <v>399</v>
      </c>
      <c r="E622" s="6">
        <v>1290</v>
      </c>
      <c r="F622" s="7">
        <v>0.69</v>
      </c>
      <c r="G622" t="s">
        <v>5095</v>
      </c>
      <c r="H622" t="s">
        <v>5096</v>
      </c>
      <c r="I622" s="5">
        <v>4.2</v>
      </c>
      <c r="J622" s="10">
        <v>206</v>
      </c>
      <c r="K622">
        <f t="shared" si="18"/>
        <v>865.2</v>
      </c>
      <c r="L622" s="2">
        <f t="shared" si="19"/>
        <v>265740</v>
      </c>
      <c r="M622" t="str" cm="1">
        <f t="array" ref="M622">_xlfn.IFS(E622&lt;1000, "$0 - $999", E622&lt;5000, "$1K - $4.9K", E622&lt;10000,"$5K - $9.9K", E622&lt;50000,"$10K-$49.9", E622&lt;100000,"$50K-$99.9K", E622&lt;200000, "$100K - above")</f>
        <v>$1K - $4.9K</v>
      </c>
    </row>
    <row r="623" spans="1:13">
      <c r="A623" s="9" t="s">
        <v>5100</v>
      </c>
      <c r="B623" s="5" t="s">
        <v>5101</v>
      </c>
      <c r="C623" s="5" t="s">
        <v>5102</v>
      </c>
      <c r="D623" s="6">
        <v>1399</v>
      </c>
      <c r="E623" s="6">
        <v>2498</v>
      </c>
      <c r="F623" s="7">
        <v>0.44</v>
      </c>
      <c r="G623" t="s">
        <v>5106</v>
      </c>
      <c r="H623" t="s">
        <v>5107</v>
      </c>
      <c r="I623" s="5">
        <v>4.2</v>
      </c>
      <c r="J623" s="11">
        <v>33717</v>
      </c>
      <c r="K623">
        <f t="shared" si="18"/>
        <v>141611.4</v>
      </c>
      <c r="L623" s="2">
        <f t="shared" si="19"/>
        <v>84225066</v>
      </c>
      <c r="M623" t="str" cm="1">
        <f t="array" ref="M623">_xlfn.IFS(E623&lt;1000, "$0 - $999", E623&lt;5000, "$1K - $4.9K", E623&lt;10000,"$5K - $9.9K", E623&lt;50000,"$10K-$49.9", E623&lt;100000,"$50K-$99.9K", E623&lt;200000, "$100K - above")</f>
        <v>$1K - $4.9K</v>
      </c>
    </row>
    <row r="624" spans="1:13">
      <c r="A624" s="9" t="s">
        <v>27</v>
      </c>
      <c r="B624" s="5" t="s">
        <v>28</v>
      </c>
      <c r="C624" s="5" t="s">
        <v>18</v>
      </c>
      <c r="D624" s="5">
        <v>199</v>
      </c>
      <c r="E624" s="5">
        <v>349</v>
      </c>
      <c r="F624" s="7">
        <v>0.43</v>
      </c>
      <c r="G624" t="s">
        <v>32</v>
      </c>
      <c r="H624" t="s">
        <v>33</v>
      </c>
      <c r="I624" s="5">
        <v>4</v>
      </c>
      <c r="J624" s="11">
        <v>43994</v>
      </c>
      <c r="K624">
        <f t="shared" si="18"/>
        <v>175976</v>
      </c>
      <c r="L624" s="2">
        <f t="shared" si="19"/>
        <v>15353906</v>
      </c>
      <c r="M624" t="str" cm="1">
        <f t="array" ref="M624">_xlfn.IFS(E624&lt;1000, "$0 - $999", E624&lt;5000, "$1K - $4.9K", E624&lt;10000,"$5K - $9.9K", E624&lt;50000,"$10K-$49.9", E624&lt;100000,"$50K-$99.9K", E624&lt;200000, "$100K - above")</f>
        <v>$0 - $999</v>
      </c>
    </row>
    <row r="625" spans="1:13">
      <c r="A625" s="9" t="s">
        <v>37</v>
      </c>
      <c r="B625" s="5" t="s">
        <v>38</v>
      </c>
      <c r="C625" s="5" t="s">
        <v>18</v>
      </c>
      <c r="D625" s="5">
        <v>199</v>
      </c>
      <c r="E625" s="5">
        <v>999</v>
      </c>
      <c r="F625" s="7">
        <v>0.8</v>
      </c>
      <c r="G625" t="s">
        <v>42</v>
      </c>
      <c r="H625" t="s">
        <v>43</v>
      </c>
      <c r="I625" s="5">
        <v>3.9</v>
      </c>
      <c r="J625" s="11">
        <v>7928</v>
      </c>
      <c r="K625">
        <f t="shared" si="18"/>
        <v>30919.200000000001</v>
      </c>
      <c r="L625" s="2">
        <f t="shared" si="19"/>
        <v>7920072</v>
      </c>
      <c r="M625" t="str" cm="1">
        <f t="array" ref="M625">_xlfn.IFS(E625&lt;1000, "$0 - $999", E625&lt;5000, "$1K - $4.9K", E625&lt;10000,"$5K - $9.9K", E625&lt;50000,"$10K-$49.9", E625&lt;100000,"$50K-$99.9K", E625&lt;200000, "$100K - above")</f>
        <v>$0 - $999</v>
      </c>
    </row>
    <row r="626" spans="1:13">
      <c r="A626" s="9" t="s">
        <v>3290</v>
      </c>
      <c r="B626" s="5" t="s">
        <v>3291</v>
      </c>
      <c r="C626" s="5" t="s">
        <v>2948</v>
      </c>
      <c r="D626" s="6">
        <v>2998</v>
      </c>
      <c r="E626" s="6">
        <v>5999</v>
      </c>
      <c r="F626" s="7">
        <v>0.5</v>
      </c>
      <c r="G626" t="s">
        <v>5115</v>
      </c>
      <c r="H626" t="s">
        <v>5116</v>
      </c>
      <c r="I626" s="5">
        <v>4.0999999999999996</v>
      </c>
      <c r="J626" s="11">
        <v>5179</v>
      </c>
      <c r="K626">
        <f t="shared" si="18"/>
        <v>21233.899999999998</v>
      </c>
      <c r="L626" s="2">
        <f t="shared" si="19"/>
        <v>31068821</v>
      </c>
      <c r="M626" t="str" cm="1">
        <f t="array" ref="M626">_xlfn.IFS(E626&lt;1000, "$0 - $999", E626&lt;5000, "$1K - $4.9K", E626&lt;10000,"$5K - $9.9K", E626&lt;50000,"$10K-$49.9", E626&lt;100000,"$50K-$99.9K", E626&lt;200000, "$100K - above")</f>
        <v>$5K - $9.9K</v>
      </c>
    </row>
    <row r="627" spans="1:13">
      <c r="A627" s="9" t="s">
        <v>5120</v>
      </c>
      <c r="B627" s="5" t="s">
        <v>5121</v>
      </c>
      <c r="C627" s="5" t="s">
        <v>5122</v>
      </c>
      <c r="D627" s="6">
        <v>4098</v>
      </c>
      <c r="E627" s="6">
        <v>4999</v>
      </c>
      <c r="F627" s="7">
        <v>0.18</v>
      </c>
      <c r="G627" t="s">
        <v>5126</v>
      </c>
      <c r="H627" t="s">
        <v>5127</v>
      </c>
      <c r="I627" s="5">
        <v>4.5</v>
      </c>
      <c r="J627" s="11">
        <v>50810</v>
      </c>
      <c r="K627">
        <f t="shared" si="18"/>
        <v>228645</v>
      </c>
      <c r="L627" s="2">
        <f t="shared" si="19"/>
        <v>253999190</v>
      </c>
      <c r="M627" t="str" cm="1">
        <f t="array" ref="M627">_xlfn.IFS(E627&lt;1000, "$0 - $999", E627&lt;5000, "$1K - $4.9K", E627&lt;10000,"$5K - $9.9K", E627&lt;50000,"$10K-$49.9", E627&lt;100000,"$50K-$99.9K", E627&lt;200000, "$100K - above")</f>
        <v>$1K - $4.9K</v>
      </c>
    </row>
    <row r="628" spans="1:13">
      <c r="A628" s="9" t="s">
        <v>5131</v>
      </c>
      <c r="B628" s="5" t="s">
        <v>5132</v>
      </c>
      <c r="C628" s="5" t="s">
        <v>5133</v>
      </c>
      <c r="D628" s="5">
        <v>499</v>
      </c>
      <c r="E628" s="6">
        <v>1999</v>
      </c>
      <c r="F628" s="7">
        <v>0.75</v>
      </c>
      <c r="G628" t="s">
        <v>5137</v>
      </c>
      <c r="H628" t="s">
        <v>5138</v>
      </c>
      <c r="I628" s="5">
        <v>3.7</v>
      </c>
      <c r="J628" s="11">
        <v>3369</v>
      </c>
      <c r="K628">
        <f t="shared" si="18"/>
        <v>12465.300000000001</v>
      </c>
      <c r="L628" s="2">
        <f t="shared" si="19"/>
        <v>6734631</v>
      </c>
      <c r="M628" t="str" cm="1">
        <f t="array" ref="M628">_xlfn.IFS(E628&lt;1000, "$0 - $999", E628&lt;5000, "$1K - $4.9K", E628&lt;10000,"$5K - $9.9K", E628&lt;50000,"$10K-$49.9", E628&lt;100000,"$50K-$99.9K", E628&lt;200000, "$100K - above")</f>
        <v>$1K - $4.9K</v>
      </c>
    </row>
    <row r="629" spans="1:13">
      <c r="A629" s="9" t="s">
        <v>5142</v>
      </c>
      <c r="B629" s="5" t="s">
        <v>5143</v>
      </c>
      <c r="C629" s="5" t="s">
        <v>4845</v>
      </c>
      <c r="D629" s="5">
        <v>299</v>
      </c>
      <c r="E629" s="5">
        <v>449</v>
      </c>
      <c r="F629" s="7">
        <v>0.33</v>
      </c>
      <c r="G629" t="s">
        <v>5147</v>
      </c>
      <c r="H629" t="s">
        <v>5148</v>
      </c>
      <c r="I629" s="5">
        <v>3.5</v>
      </c>
      <c r="J629" s="11">
        <v>11827</v>
      </c>
      <c r="K629">
        <f t="shared" si="18"/>
        <v>41394.5</v>
      </c>
      <c r="L629" s="2">
        <f t="shared" si="19"/>
        <v>5310323</v>
      </c>
      <c r="M629" t="str" cm="1">
        <f t="array" ref="M629">_xlfn.IFS(E629&lt;1000, "$0 - $999", E629&lt;5000, "$1K - $4.9K", E629&lt;10000,"$5K - $9.9K", E629&lt;50000,"$10K-$49.9", E629&lt;100000,"$50K-$99.9K", E629&lt;200000, "$100K - above")</f>
        <v>$0 - $999</v>
      </c>
    </row>
    <row r="630" spans="1:13">
      <c r="A630" s="9" t="s">
        <v>47</v>
      </c>
      <c r="B630" s="5" t="s">
        <v>48</v>
      </c>
      <c r="C630" s="5" t="s">
        <v>18</v>
      </c>
      <c r="D630" s="5">
        <v>329</v>
      </c>
      <c r="E630" s="5">
        <v>699</v>
      </c>
      <c r="F630" s="7">
        <v>0.53</v>
      </c>
      <c r="G630" t="s">
        <v>52</v>
      </c>
      <c r="H630" t="s">
        <v>53</v>
      </c>
      <c r="I630" s="5">
        <v>4.2</v>
      </c>
      <c r="J630" s="11">
        <v>94364</v>
      </c>
      <c r="K630">
        <f t="shared" si="18"/>
        <v>396328.8</v>
      </c>
      <c r="L630" s="2">
        <f t="shared" si="19"/>
        <v>65960436</v>
      </c>
      <c r="M630" t="str" cm="1">
        <f t="array" ref="M630">_xlfn.IFS(E630&lt;1000, "$0 - $999", E630&lt;5000, "$1K - $4.9K", E630&lt;10000,"$5K - $9.9K", E630&lt;50000,"$10K-$49.9", E630&lt;100000,"$50K-$99.9K", E630&lt;200000, "$100K - above")</f>
        <v>$0 - $999</v>
      </c>
    </row>
    <row r="631" spans="1:13">
      <c r="A631" s="9" t="s">
        <v>5154</v>
      </c>
      <c r="B631" s="5" t="s">
        <v>5155</v>
      </c>
      <c r="C631" s="5" t="s">
        <v>5102</v>
      </c>
      <c r="D631" s="5">
        <v>699</v>
      </c>
      <c r="E631" s="5">
        <v>999</v>
      </c>
      <c r="F631" s="7">
        <v>0.3</v>
      </c>
      <c r="G631" t="s">
        <v>5159</v>
      </c>
      <c r="H631" t="s">
        <v>5160</v>
      </c>
      <c r="I631" s="5">
        <v>3.5</v>
      </c>
      <c r="J631" s="11">
        <v>15295</v>
      </c>
      <c r="K631">
        <f t="shared" si="18"/>
        <v>53532.5</v>
      </c>
      <c r="L631" s="2">
        <f t="shared" si="19"/>
        <v>15279705</v>
      </c>
      <c r="M631" t="str" cm="1">
        <f t="array" ref="M631">_xlfn.IFS(E631&lt;1000, "$0 - $999", E631&lt;5000, "$1K - $4.9K", E631&lt;10000,"$5K - $9.9K", E631&lt;50000,"$10K-$49.9", E631&lt;100000,"$50K-$99.9K", E631&lt;200000, "$100K - above")</f>
        <v>$0 - $999</v>
      </c>
    </row>
    <row r="632" spans="1:13">
      <c r="A632" s="9" t="s">
        <v>5164</v>
      </c>
      <c r="B632" s="5" t="s">
        <v>5165</v>
      </c>
      <c r="C632" s="5" t="s">
        <v>5166</v>
      </c>
      <c r="D632" s="5">
        <v>799</v>
      </c>
      <c r="E632" s="6">
        <v>3990</v>
      </c>
      <c r="F632" s="7">
        <v>0.8</v>
      </c>
      <c r="G632" t="s">
        <v>5170</v>
      </c>
      <c r="H632" t="s">
        <v>5171</v>
      </c>
      <c r="I632" s="5">
        <v>4.3</v>
      </c>
      <c r="J632" s="11">
        <v>27139</v>
      </c>
      <c r="K632">
        <f t="shared" si="18"/>
        <v>116697.7</v>
      </c>
      <c r="L632" s="2">
        <f t="shared" si="19"/>
        <v>108284610</v>
      </c>
      <c r="M632" t="str" cm="1">
        <f t="array" ref="M632">_xlfn.IFS(E632&lt;1000, "$0 - $999", E632&lt;5000, "$1K - $4.9K", E632&lt;10000,"$5K - $9.9K", E632&lt;50000,"$10K-$49.9", E632&lt;100000,"$50K-$99.9K", E632&lt;200000, "$100K - above")</f>
        <v>$1K - $4.9K</v>
      </c>
    </row>
    <row r="633" spans="1:13">
      <c r="A633" s="9" t="s">
        <v>5175</v>
      </c>
      <c r="B633" s="5" t="s">
        <v>5176</v>
      </c>
      <c r="C633" s="5" t="s">
        <v>3066</v>
      </c>
      <c r="D633" s="6">
        <v>1399</v>
      </c>
      <c r="E633" s="6">
        <v>5499</v>
      </c>
      <c r="F633" s="7">
        <v>0.75</v>
      </c>
      <c r="G633" t="s">
        <v>5180</v>
      </c>
      <c r="H633" t="s">
        <v>5181</v>
      </c>
      <c r="I633" s="5">
        <v>3.9</v>
      </c>
      <c r="J633" s="11">
        <v>9504</v>
      </c>
      <c r="K633">
        <f t="shared" si="18"/>
        <v>37065.599999999999</v>
      </c>
      <c r="L633" s="2">
        <f t="shared" si="19"/>
        <v>52262496</v>
      </c>
      <c r="M633" t="str" cm="1">
        <f t="array" ref="M633">_xlfn.IFS(E633&lt;1000, "$0 - $999", E633&lt;5000, "$1K - $4.9K", E633&lt;10000,"$5K - $9.9K", E633&lt;50000,"$10K-$49.9", E633&lt;100000,"$50K-$99.9K", E633&lt;200000, "$100K - above")</f>
        <v>$5K - $9.9K</v>
      </c>
    </row>
    <row r="634" spans="1:13">
      <c r="A634" s="9" t="s">
        <v>57</v>
      </c>
      <c r="B634" s="5" t="s">
        <v>58</v>
      </c>
      <c r="C634" s="5" t="s">
        <v>18</v>
      </c>
      <c r="D634" s="5">
        <v>154</v>
      </c>
      <c r="E634" s="5">
        <v>399</v>
      </c>
      <c r="F634" s="7">
        <v>0.61</v>
      </c>
      <c r="G634" t="s">
        <v>62</v>
      </c>
      <c r="H634" t="s">
        <v>63</v>
      </c>
      <c r="I634" s="5">
        <v>4.2</v>
      </c>
      <c r="J634" s="11">
        <v>16905</v>
      </c>
      <c r="K634">
        <f t="shared" si="18"/>
        <v>71001</v>
      </c>
      <c r="L634" s="2">
        <f t="shared" si="19"/>
        <v>6745095</v>
      </c>
      <c r="M634" t="str" cm="1">
        <f t="array" ref="M634">_xlfn.IFS(E634&lt;1000, "$0 - $999", E634&lt;5000, "$1K - $4.9K", E634&lt;10000,"$5K - $9.9K", E634&lt;50000,"$10K-$49.9", E634&lt;100000,"$50K-$99.9K", E634&lt;200000, "$100K - above")</f>
        <v>$0 - $999</v>
      </c>
    </row>
    <row r="635" spans="1:13">
      <c r="A635" s="9" t="s">
        <v>5187</v>
      </c>
      <c r="B635" s="5" t="s">
        <v>5188</v>
      </c>
      <c r="C635" s="5" t="s">
        <v>4834</v>
      </c>
      <c r="D635" s="5">
        <v>519</v>
      </c>
      <c r="E635" s="6">
        <v>1350</v>
      </c>
      <c r="F635" s="7">
        <v>0.62</v>
      </c>
      <c r="G635" t="s">
        <v>5192</v>
      </c>
      <c r="H635" t="s">
        <v>5193</v>
      </c>
      <c r="I635" s="5">
        <v>4.3</v>
      </c>
      <c r="J635" s="11">
        <v>30058</v>
      </c>
      <c r="K635">
        <f t="shared" si="18"/>
        <v>129249.4</v>
      </c>
      <c r="L635" s="2">
        <f t="shared" si="19"/>
        <v>40578300</v>
      </c>
      <c r="M635" t="str" cm="1">
        <f t="array" ref="M635">_xlfn.IFS(E635&lt;1000, "$0 - $999", E635&lt;5000, "$1K - $4.9K", E635&lt;10000,"$5K - $9.9K", E635&lt;50000,"$10K-$49.9", E635&lt;100000,"$50K-$99.9K", E635&lt;200000, "$100K - above")</f>
        <v>$1K - $4.9K</v>
      </c>
    </row>
    <row r="636" spans="1:13">
      <c r="A636" s="9" t="s">
        <v>3421</v>
      </c>
      <c r="B636" s="5" t="s">
        <v>3422</v>
      </c>
      <c r="C636" s="5" t="s">
        <v>2948</v>
      </c>
      <c r="D636" s="6">
        <v>2299</v>
      </c>
      <c r="E636" s="6">
        <v>7990</v>
      </c>
      <c r="F636" s="7">
        <v>0.71</v>
      </c>
      <c r="G636" t="s">
        <v>3426</v>
      </c>
      <c r="H636" t="s">
        <v>3427</v>
      </c>
      <c r="I636" s="5">
        <v>4.2</v>
      </c>
      <c r="J636" s="11">
        <v>69619</v>
      </c>
      <c r="K636">
        <f t="shared" si="18"/>
        <v>292399.8</v>
      </c>
      <c r="L636" s="2">
        <f t="shared" si="19"/>
        <v>556255810</v>
      </c>
      <c r="M636" t="str" cm="1">
        <f t="array" ref="M636">_xlfn.IFS(E636&lt;1000, "$0 - $999", E636&lt;5000, "$1K - $4.9K", E636&lt;10000,"$5K - $9.9K", E636&lt;50000,"$10K-$49.9", E636&lt;100000,"$50K-$99.9K", E636&lt;200000, "$100K - above")</f>
        <v>$5K - $9.9K</v>
      </c>
    </row>
    <row r="637" spans="1:13">
      <c r="A637" s="9" t="s">
        <v>3431</v>
      </c>
      <c r="B637" s="5" t="s">
        <v>3432</v>
      </c>
      <c r="C637" s="5" t="s">
        <v>3433</v>
      </c>
      <c r="D637" s="5">
        <v>399</v>
      </c>
      <c r="E637" s="6">
        <v>1999</v>
      </c>
      <c r="F637" s="7">
        <v>0.8</v>
      </c>
      <c r="G637" t="s">
        <v>3437</v>
      </c>
      <c r="H637" t="s">
        <v>3438</v>
      </c>
      <c r="I637" s="5">
        <v>4</v>
      </c>
      <c r="J637" s="11">
        <v>3382</v>
      </c>
      <c r="K637">
        <f t="shared" si="18"/>
        <v>13528</v>
      </c>
      <c r="L637" s="2">
        <f t="shared" si="19"/>
        <v>6760618</v>
      </c>
      <c r="M637" t="str" cm="1">
        <f t="array" ref="M637">_xlfn.IFS(E637&lt;1000, "$0 - $999", E637&lt;5000, "$1K - $4.9K", E637&lt;10000,"$5K - $9.9K", E637&lt;50000,"$10K-$49.9", E637&lt;100000,"$50K-$99.9K", E637&lt;200000, "$100K - above")</f>
        <v>$1K - $4.9K</v>
      </c>
    </row>
    <row r="638" spans="1:13">
      <c r="A638" s="9" t="s">
        <v>5201</v>
      </c>
      <c r="B638" s="5" t="s">
        <v>5202</v>
      </c>
      <c r="C638" s="5" t="s">
        <v>3066</v>
      </c>
      <c r="D638" s="6">
        <v>1499</v>
      </c>
      <c r="E638" s="6">
        <v>3990</v>
      </c>
      <c r="F638" s="7">
        <v>0.62</v>
      </c>
      <c r="G638" t="s">
        <v>5206</v>
      </c>
      <c r="H638" t="s">
        <v>5207</v>
      </c>
      <c r="I638" s="5">
        <v>4.0999999999999996</v>
      </c>
      <c r="J638" s="11">
        <v>109864</v>
      </c>
      <c r="K638">
        <f t="shared" si="18"/>
        <v>450442.39999999997</v>
      </c>
      <c r="L638" s="2">
        <f t="shared" si="19"/>
        <v>438357360</v>
      </c>
      <c r="M638" t="str" cm="1">
        <f t="array" ref="M638">_xlfn.IFS(E638&lt;1000, "$0 - $999", E638&lt;5000, "$1K - $4.9K", E638&lt;10000,"$5K - $9.9K", E638&lt;50000,"$10K-$49.9", E638&lt;100000,"$50K-$99.9K", E638&lt;200000, "$100K - above")</f>
        <v>$1K - $4.9K</v>
      </c>
    </row>
    <row r="639" spans="1:13">
      <c r="A639" s="9" t="s">
        <v>5211</v>
      </c>
      <c r="B639" s="5" t="s">
        <v>5212</v>
      </c>
      <c r="C639" s="5" t="s">
        <v>5213</v>
      </c>
      <c r="D639" s="6">
        <v>1295</v>
      </c>
      <c r="E639" s="6">
        <v>1295</v>
      </c>
      <c r="F639" s="7">
        <v>0</v>
      </c>
      <c r="G639" t="s">
        <v>5217</v>
      </c>
      <c r="H639" t="s">
        <v>5218</v>
      </c>
      <c r="I639" s="5">
        <v>4.5</v>
      </c>
      <c r="J639" s="11">
        <v>5760</v>
      </c>
      <c r="K639">
        <f t="shared" si="18"/>
        <v>25920</v>
      </c>
      <c r="L639" s="2">
        <f t="shared" si="19"/>
        <v>7459200</v>
      </c>
      <c r="M639" t="str" cm="1">
        <f t="array" ref="M639">_xlfn.IFS(E639&lt;1000, "$0 - $999", E639&lt;5000, "$1K - $4.9K", E639&lt;10000,"$5K - $9.9K", E639&lt;50000,"$10K-$49.9", E639&lt;100000,"$50K-$99.9K", E639&lt;200000, "$100K - above")</f>
        <v>$1K - $4.9K</v>
      </c>
    </row>
    <row r="640" spans="1:13">
      <c r="A640" s="9" t="s">
        <v>5221</v>
      </c>
      <c r="B640" s="5" t="s">
        <v>5222</v>
      </c>
      <c r="C640" s="5" t="s">
        <v>5223</v>
      </c>
      <c r="D640" s="6">
        <v>1889</v>
      </c>
      <c r="E640" s="6">
        <v>5499</v>
      </c>
      <c r="F640" s="7">
        <v>0.66</v>
      </c>
      <c r="G640" t="s">
        <v>5227</v>
      </c>
      <c r="H640" t="s">
        <v>5228</v>
      </c>
      <c r="I640" s="5">
        <v>4.2</v>
      </c>
      <c r="J640" s="11">
        <v>49551</v>
      </c>
      <c r="K640">
        <f t="shared" si="18"/>
        <v>208114.2</v>
      </c>
      <c r="L640" s="2">
        <f t="shared" si="19"/>
        <v>272480949</v>
      </c>
      <c r="M640" t="str" cm="1">
        <f t="array" ref="M640">_xlfn.IFS(E640&lt;1000, "$0 - $999", E640&lt;5000, "$1K - $4.9K", E640&lt;10000,"$5K - $9.9K", E640&lt;50000,"$10K-$49.9", E640&lt;100000,"$50K-$99.9K", E640&lt;200000, "$100K - above")</f>
        <v>$5K - $9.9K</v>
      </c>
    </row>
    <row r="641" spans="1:13">
      <c r="A641" s="9" t="s">
        <v>5232</v>
      </c>
      <c r="B641" s="5" t="s">
        <v>5233</v>
      </c>
      <c r="C641" s="5" t="s">
        <v>3066</v>
      </c>
      <c r="D641" s="5">
        <v>455</v>
      </c>
      <c r="E641" s="6">
        <v>1490</v>
      </c>
      <c r="F641" s="7">
        <v>0.69</v>
      </c>
      <c r="G641" t="s">
        <v>5237</v>
      </c>
      <c r="H641" t="s">
        <v>5238</v>
      </c>
      <c r="I641" s="5">
        <v>4.0999999999999996</v>
      </c>
      <c r="J641" s="11">
        <v>161677</v>
      </c>
      <c r="K641">
        <f t="shared" si="18"/>
        <v>662875.69999999995</v>
      </c>
      <c r="L641" s="2">
        <f t="shared" si="19"/>
        <v>240898730</v>
      </c>
      <c r="M641" t="str" cm="1">
        <f t="array" ref="M641">_xlfn.IFS(E641&lt;1000, "$0 - $999", E641&lt;5000, "$1K - $4.9K", E641&lt;10000,"$5K - $9.9K", E641&lt;50000,"$10K-$49.9", E641&lt;100000,"$50K-$99.9K", E641&lt;200000, "$100K - above")</f>
        <v>$1K - $4.9K</v>
      </c>
    </row>
    <row r="642" spans="1:13">
      <c r="A642" s="9" t="s">
        <v>5242</v>
      </c>
      <c r="B642" s="5" t="s">
        <v>5243</v>
      </c>
      <c r="C642" s="5" t="s">
        <v>5244</v>
      </c>
      <c r="D642" s="5">
        <v>399</v>
      </c>
      <c r="E642" s="5">
        <v>995</v>
      </c>
      <c r="F642" s="7">
        <v>0.6</v>
      </c>
      <c r="G642" t="s">
        <v>5248</v>
      </c>
      <c r="H642" t="s">
        <v>5249</v>
      </c>
      <c r="I642" s="5">
        <v>3.9</v>
      </c>
      <c r="J642" s="11">
        <v>21372</v>
      </c>
      <c r="K642">
        <f t="shared" ref="K642:K705" si="20">PRODUCT(J642,I642)</f>
        <v>83350.8</v>
      </c>
      <c r="L642" s="2">
        <f t="shared" ref="L642:L705" si="21">PRODUCT(J642,E642)</f>
        <v>21265140</v>
      </c>
      <c r="M642" t="str" cm="1">
        <f t="array" ref="M642">_xlfn.IFS(E642&lt;1000, "$0 - $999", E642&lt;5000, "$1K - $4.9K", E642&lt;10000,"$5K - $9.9K", E642&lt;50000,"$10K-$49.9", E642&lt;100000,"$50K-$99.9K", E642&lt;200000, "$100K - above")</f>
        <v>$0 - $999</v>
      </c>
    </row>
    <row r="643" spans="1:13">
      <c r="A643" s="9" t="s">
        <v>3441</v>
      </c>
      <c r="B643" s="5" t="s">
        <v>3442</v>
      </c>
      <c r="C643" s="5" t="s">
        <v>3024</v>
      </c>
      <c r="D643" s="6">
        <v>1059</v>
      </c>
      <c r="E643" s="6">
        <v>3999</v>
      </c>
      <c r="F643" s="7">
        <v>0.74</v>
      </c>
      <c r="G643" t="s">
        <v>5254</v>
      </c>
      <c r="H643" t="s">
        <v>5255</v>
      </c>
      <c r="I643" s="5">
        <v>4.3</v>
      </c>
      <c r="J643" s="11">
        <v>140035</v>
      </c>
      <c r="K643">
        <f t="shared" si="20"/>
        <v>602150.5</v>
      </c>
      <c r="L643" s="2">
        <f t="shared" si="21"/>
        <v>559999965</v>
      </c>
      <c r="M643" t="str" cm="1">
        <f t="array" ref="M643">_xlfn.IFS(E643&lt;1000, "$0 - $999", E643&lt;5000, "$1K - $4.9K", E643&lt;10000,"$5K - $9.9K", E643&lt;50000,"$10K-$49.9", E643&lt;100000,"$50K-$99.9K", E643&lt;200000, "$100K - above")</f>
        <v>$1K - $4.9K</v>
      </c>
    </row>
    <row r="644" spans="1:13">
      <c r="A644" s="9" t="s">
        <v>66</v>
      </c>
      <c r="B644" s="5" t="s">
        <v>67</v>
      </c>
      <c r="C644" s="5" t="s">
        <v>18</v>
      </c>
      <c r="D644" s="5">
        <v>149</v>
      </c>
      <c r="E644" s="6">
        <v>1000</v>
      </c>
      <c r="F644" s="7">
        <v>0.85</v>
      </c>
      <c r="G644" t="s">
        <v>71</v>
      </c>
      <c r="H644" t="s">
        <v>72</v>
      </c>
      <c r="I644" s="5">
        <v>3.9</v>
      </c>
      <c r="J644" s="11">
        <v>24870</v>
      </c>
      <c r="K644">
        <f t="shared" si="20"/>
        <v>96993</v>
      </c>
      <c r="L644" s="2">
        <f t="shared" si="21"/>
        <v>24870000</v>
      </c>
      <c r="M644" t="str" cm="1">
        <f t="array" ref="M644">_xlfn.IFS(E644&lt;1000, "$0 - $999", E644&lt;5000, "$1K - $4.9K", E644&lt;10000,"$5K - $9.9K", E644&lt;50000,"$10K-$49.9", E644&lt;100000,"$50K-$99.9K", E644&lt;200000, "$100K - above")</f>
        <v>$1K - $4.9K</v>
      </c>
    </row>
    <row r="645" spans="1:13">
      <c r="A645" s="9" t="s">
        <v>5260</v>
      </c>
      <c r="B645" s="5" t="s">
        <v>5261</v>
      </c>
      <c r="C645" s="5" t="s">
        <v>5262</v>
      </c>
      <c r="D645" s="5">
        <v>717</v>
      </c>
      <c r="E645" s="5">
        <v>761</v>
      </c>
      <c r="F645" s="7">
        <v>0.06</v>
      </c>
      <c r="G645" t="s">
        <v>5266</v>
      </c>
      <c r="H645" t="s">
        <v>5267</v>
      </c>
      <c r="I645" s="5">
        <v>4</v>
      </c>
      <c r="J645" s="11">
        <v>7199</v>
      </c>
      <c r="K645">
        <f t="shared" si="20"/>
        <v>28796</v>
      </c>
      <c r="L645" s="2">
        <f t="shared" si="21"/>
        <v>5478439</v>
      </c>
      <c r="M645" t="str" cm="1">
        <f t="array" ref="M645">_xlfn.IFS(E645&lt;1000, "$0 - $999", E645&lt;5000, "$1K - $4.9K", E645&lt;10000,"$5K - $9.9K", E645&lt;50000,"$10K-$49.9", E645&lt;100000,"$50K-$99.9K", E645&lt;200000, "$100K - above")</f>
        <v>$0 - $999</v>
      </c>
    </row>
    <row r="646" spans="1:13">
      <c r="A646" s="9" t="s">
        <v>3517</v>
      </c>
      <c r="B646" s="5" t="s">
        <v>3518</v>
      </c>
      <c r="C646" s="5" t="s">
        <v>3519</v>
      </c>
      <c r="D646" s="5">
        <v>99</v>
      </c>
      <c r="E646" s="5">
        <v>999</v>
      </c>
      <c r="F646" s="7">
        <v>0.9</v>
      </c>
      <c r="G646" t="s">
        <v>3523</v>
      </c>
      <c r="H646" t="s">
        <v>3524</v>
      </c>
      <c r="I646" s="5">
        <v>4</v>
      </c>
      <c r="J646" s="11">
        <v>1396</v>
      </c>
      <c r="K646">
        <f t="shared" si="20"/>
        <v>5584</v>
      </c>
      <c r="L646" s="2">
        <f t="shared" si="21"/>
        <v>1394604</v>
      </c>
      <c r="M646" t="str" cm="1">
        <f t="array" ref="M646">_xlfn.IFS(E646&lt;1000, "$0 - $999", E646&lt;5000, "$1K - $4.9K", E646&lt;10000,"$5K - $9.9K", E646&lt;50000,"$10K-$49.9", E646&lt;100000,"$50K-$99.9K", E646&lt;200000, "$100K - above")</f>
        <v>$0 - $999</v>
      </c>
    </row>
    <row r="647" spans="1:13">
      <c r="A647" s="9" t="s">
        <v>5273</v>
      </c>
      <c r="B647" s="5" t="s">
        <v>5274</v>
      </c>
      <c r="C647" s="5" t="s">
        <v>5275</v>
      </c>
      <c r="D647" s="5">
        <v>39</v>
      </c>
      <c r="E647" s="5">
        <v>299</v>
      </c>
      <c r="F647" s="7">
        <v>0.87</v>
      </c>
      <c r="G647" t="s">
        <v>5279</v>
      </c>
      <c r="H647" t="s">
        <v>5280</v>
      </c>
      <c r="I647" s="5">
        <v>3.5</v>
      </c>
      <c r="J647" s="11">
        <v>15233</v>
      </c>
      <c r="K647">
        <f t="shared" si="20"/>
        <v>53315.5</v>
      </c>
      <c r="L647" s="2">
        <f t="shared" si="21"/>
        <v>4554667</v>
      </c>
      <c r="M647" t="str" cm="1">
        <f t="array" ref="M647">_xlfn.IFS(E647&lt;1000, "$0 - $999", E647&lt;5000, "$1K - $4.9K", E647&lt;10000,"$5K - $9.9K", E647&lt;50000,"$10K-$49.9", E647&lt;100000,"$50K-$99.9K", E647&lt;200000, "$100K - above")</f>
        <v>$0 - $999</v>
      </c>
    </row>
    <row r="648" spans="1:13">
      <c r="A648" s="9" t="s">
        <v>5284</v>
      </c>
      <c r="B648" s="5" t="s">
        <v>5285</v>
      </c>
      <c r="C648" s="5" t="s">
        <v>4834</v>
      </c>
      <c r="D648" s="5">
        <v>889</v>
      </c>
      <c r="E648" s="6">
        <v>2500</v>
      </c>
      <c r="F648" s="7">
        <v>0.64</v>
      </c>
      <c r="G648" t="s">
        <v>5289</v>
      </c>
      <c r="H648" t="s">
        <v>5290</v>
      </c>
      <c r="I648" s="5">
        <v>4.3</v>
      </c>
      <c r="J648" s="11">
        <v>55747</v>
      </c>
      <c r="K648">
        <f t="shared" si="20"/>
        <v>239712.09999999998</v>
      </c>
      <c r="L648" s="2">
        <f t="shared" si="21"/>
        <v>139367500</v>
      </c>
      <c r="M648" t="str" cm="1">
        <f t="array" ref="M648">_xlfn.IFS(E648&lt;1000, "$0 - $999", E648&lt;5000, "$1K - $4.9K", E648&lt;10000,"$5K - $9.9K", E648&lt;50000,"$10K-$49.9", E648&lt;100000,"$50K-$99.9K", E648&lt;200000, "$100K - above")</f>
        <v>$1K - $4.9K</v>
      </c>
    </row>
    <row r="649" spans="1:13">
      <c r="A649" s="9" t="s">
        <v>5294</v>
      </c>
      <c r="B649" s="5" t="s">
        <v>5295</v>
      </c>
      <c r="C649" s="5" t="s">
        <v>3066</v>
      </c>
      <c r="D649" s="6">
        <v>1199</v>
      </c>
      <c r="E649" s="6">
        <v>4999</v>
      </c>
      <c r="F649" s="7">
        <v>0.76</v>
      </c>
      <c r="G649" t="s">
        <v>5299</v>
      </c>
      <c r="H649" t="s">
        <v>5300</v>
      </c>
      <c r="I649" s="5">
        <v>3.8</v>
      </c>
      <c r="J649" s="11">
        <v>14961</v>
      </c>
      <c r="K649">
        <f t="shared" si="20"/>
        <v>56851.799999999996</v>
      </c>
      <c r="L649" s="2">
        <f t="shared" si="21"/>
        <v>74790039</v>
      </c>
      <c r="M649" t="str" cm="1">
        <f t="array" ref="M649">_xlfn.IFS(E649&lt;1000, "$0 - $999", E649&lt;5000, "$1K - $4.9K", E649&lt;10000,"$5K - $9.9K", E649&lt;50000,"$10K-$49.9", E649&lt;100000,"$50K-$99.9K", E649&lt;200000, "$100K - above")</f>
        <v>$1K - $4.9K</v>
      </c>
    </row>
    <row r="650" spans="1:13">
      <c r="A650" s="9" t="s">
        <v>5304</v>
      </c>
      <c r="B650" s="5" t="s">
        <v>5305</v>
      </c>
      <c r="C650" s="5" t="s">
        <v>4845</v>
      </c>
      <c r="D650" s="5">
        <v>569</v>
      </c>
      <c r="E650" s="6">
        <v>1299</v>
      </c>
      <c r="F650" s="7">
        <v>0.56000000000000005</v>
      </c>
      <c r="G650" t="s">
        <v>5309</v>
      </c>
      <c r="H650" t="s">
        <v>5310</v>
      </c>
      <c r="I650" s="5">
        <v>4.4000000000000004</v>
      </c>
      <c r="J650" s="11">
        <v>9275</v>
      </c>
      <c r="K650">
        <f t="shared" si="20"/>
        <v>40810</v>
      </c>
      <c r="L650" s="2">
        <f t="shared" si="21"/>
        <v>12048225</v>
      </c>
      <c r="M650" t="str" cm="1">
        <f t="array" ref="M650">_xlfn.IFS(E650&lt;1000, "$0 - $999", E650&lt;5000, "$1K - $4.9K", E650&lt;10000,"$5K - $9.9K", E650&lt;50000,"$10K-$49.9", E650&lt;100000,"$50K-$99.9K", E650&lt;200000, "$100K - above")</f>
        <v>$1K - $4.9K</v>
      </c>
    </row>
    <row r="651" spans="1:13">
      <c r="A651" s="9" t="s">
        <v>5314</v>
      </c>
      <c r="B651" s="5" t="s">
        <v>5315</v>
      </c>
      <c r="C651" s="5" t="s">
        <v>3066</v>
      </c>
      <c r="D651" s="6">
        <v>1499</v>
      </c>
      <c r="E651" s="6">
        <v>8999</v>
      </c>
      <c r="F651" s="7">
        <v>0.83</v>
      </c>
      <c r="G651" t="s">
        <v>5319</v>
      </c>
      <c r="H651" t="s">
        <v>5320</v>
      </c>
      <c r="I651" s="5">
        <v>3.7</v>
      </c>
      <c r="J651" s="11">
        <v>28324</v>
      </c>
      <c r="K651">
        <f t="shared" si="20"/>
        <v>104798.8</v>
      </c>
      <c r="L651" s="2">
        <f t="shared" si="21"/>
        <v>254887676</v>
      </c>
      <c r="M651" t="str" cm="1">
        <f t="array" ref="M651">_xlfn.IFS(E651&lt;1000, "$0 - $999", E651&lt;5000, "$1K - $4.9K", E651&lt;10000,"$5K - $9.9K", E651&lt;50000,"$10K-$49.9", E651&lt;100000,"$50K-$99.9K", E651&lt;200000, "$100K - above")</f>
        <v>$5K - $9.9K</v>
      </c>
    </row>
    <row r="652" spans="1:13">
      <c r="A652" s="9" t="s">
        <v>5324</v>
      </c>
      <c r="B652" s="5" t="s">
        <v>5325</v>
      </c>
      <c r="C652" s="5" t="s">
        <v>5047</v>
      </c>
      <c r="D652" s="5">
        <v>149</v>
      </c>
      <c r="E652" s="5">
        <v>180</v>
      </c>
      <c r="F652" s="7">
        <v>0.17</v>
      </c>
      <c r="G652" t="s">
        <v>5329</v>
      </c>
      <c r="H652" t="s">
        <v>5330</v>
      </c>
      <c r="I652" s="5">
        <v>4.4000000000000004</v>
      </c>
      <c r="J652" s="10">
        <v>644</v>
      </c>
      <c r="K652">
        <f t="shared" si="20"/>
        <v>2833.6000000000004</v>
      </c>
      <c r="L652" s="2">
        <f t="shared" si="21"/>
        <v>115920</v>
      </c>
      <c r="M652" t="str" cm="1">
        <f t="array" ref="M652">_xlfn.IFS(E652&lt;1000, "$0 - $999", E652&lt;5000, "$1K - $4.9K", E652&lt;10000,"$5K - $9.9K", E652&lt;50000,"$10K-$49.9", E652&lt;100000,"$50K-$99.9K", E652&lt;200000, "$100K - above")</f>
        <v>$0 - $999</v>
      </c>
    </row>
    <row r="653" spans="1:13">
      <c r="A653" s="9" t="s">
        <v>5334</v>
      </c>
      <c r="B653" s="5" t="s">
        <v>5335</v>
      </c>
      <c r="C653" s="5" t="s">
        <v>5336</v>
      </c>
      <c r="D653" s="5">
        <v>399</v>
      </c>
      <c r="E653" s="5">
        <v>549</v>
      </c>
      <c r="F653" s="7">
        <v>0.27</v>
      </c>
      <c r="G653" t="s">
        <v>5340</v>
      </c>
      <c r="H653" t="s">
        <v>5341</v>
      </c>
      <c r="I653" s="5">
        <v>4.4000000000000004</v>
      </c>
      <c r="J653" s="11">
        <v>18139</v>
      </c>
      <c r="K653">
        <f t="shared" si="20"/>
        <v>79811.600000000006</v>
      </c>
      <c r="L653" s="2">
        <f t="shared" si="21"/>
        <v>9958311</v>
      </c>
      <c r="M653" t="str" cm="1">
        <f t="array" ref="M653">_xlfn.IFS(E653&lt;1000, "$0 - $999", E653&lt;5000, "$1K - $4.9K", E653&lt;10000,"$5K - $9.9K", E653&lt;50000,"$10K-$49.9", E653&lt;100000,"$50K-$99.9K", E653&lt;200000, "$100K - above")</f>
        <v>$0 - $999</v>
      </c>
    </row>
    <row r="654" spans="1:13">
      <c r="A654" s="9" t="s">
        <v>5345</v>
      </c>
      <c r="B654" s="5" t="s">
        <v>5346</v>
      </c>
      <c r="C654" s="5" t="s">
        <v>5347</v>
      </c>
      <c r="D654" s="5">
        <v>191</v>
      </c>
      <c r="E654" s="5">
        <v>225</v>
      </c>
      <c r="F654" s="7">
        <v>0.15</v>
      </c>
      <c r="G654" t="s">
        <v>5351</v>
      </c>
      <c r="H654" t="s">
        <v>5352</v>
      </c>
      <c r="I654" s="5">
        <v>4.4000000000000004</v>
      </c>
      <c r="J654" s="11">
        <v>7203</v>
      </c>
      <c r="K654">
        <f t="shared" si="20"/>
        <v>31693.200000000004</v>
      </c>
      <c r="L654" s="2">
        <f t="shared" si="21"/>
        <v>1620675</v>
      </c>
      <c r="M654" t="str" cm="1">
        <f t="array" ref="M654">_xlfn.IFS(E654&lt;1000, "$0 - $999", E654&lt;5000, "$1K - $4.9K", E654&lt;10000,"$5K - $9.9K", E654&lt;50000,"$10K-$49.9", E654&lt;100000,"$50K-$99.9K", E654&lt;200000, "$100K - above")</f>
        <v>$0 - $999</v>
      </c>
    </row>
    <row r="655" spans="1:13">
      <c r="A655" s="9" t="s">
        <v>5356</v>
      </c>
      <c r="B655" s="5" t="s">
        <v>5357</v>
      </c>
      <c r="C655" s="5" t="s">
        <v>5358</v>
      </c>
      <c r="D655" s="5">
        <v>129</v>
      </c>
      <c r="E655" s="5">
        <v>999</v>
      </c>
      <c r="F655" s="7">
        <v>0.87</v>
      </c>
      <c r="G655" t="s">
        <v>5362</v>
      </c>
      <c r="H655" t="s">
        <v>5363</v>
      </c>
      <c r="I655" s="5">
        <v>4.2</v>
      </c>
      <c r="J655" s="10">
        <v>491</v>
      </c>
      <c r="K655">
        <f t="shared" si="20"/>
        <v>2062.2000000000003</v>
      </c>
      <c r="L655" s="2">
        <f t="shared" si="21"/>
        <v>490509</v>
      </c>
      <c r="M655" t="str" cm="1">
        <f t="array" ref="M655">_xlfn.IFS(E655&lt;1000, "$0 - $999", E655&lt;5000, "$1K - $4.9K", E655&lt;10000,"$5K - $9.9K", E655&lt;50000,"$10K-$49.9", E655&lt;100000,"$50K-$99.9K", E655&lt;200000, "$100K - above")</f>
        <v>$0 - $999</v>
      </c>
    </row>
    <row r="656" spans="1:13">
      <c r="A656" s="9" t="s">
        <v>5367</v>
      </c>
      <c r="B656" s="5" t="s">
        <v>5368</v>
      </c>
      <c r="C656" s="5" t="s">
        <v>5369</v>
      </c>
      <c r="D656" s="5">
        <v>199</v>
      </c>
      <c r="E656" s="5">
        <v>599</v>
      </c>
      <c r="F656" s="7">
        <v>0.67</v>
      </c>
      <c r="G656" t="s">
        <v>5373</v>
      </c>
      <c r="H656" t="s">
        <v>5374</v>
      </c>
      <c r="I656" s="5">
        <v>4.5</v>
      </c>
      <c r="J656" s="11">
        <v>13568</v>
      </c>
      <c r="K656">
        <f t="shared" si="20"/>
        <v>61056</v>
      </c>
      <c r="L656" s="2">
        <f t="shared" si="21"/>
        <v>8127232</v>
      </c>
      <c r="M656" t="str" cm="1">
        <f t="array" ref="M656">_xlfn.IFS(E656&lt;1000, "$0 - $999", E656&lt;5000, "$1K - $4.9K", E656&lt;10000,"$5K - $9.9K", E656&lt;50000,"$10K-$49.9", E656&lt;100000,"$50K-$99.9K", E656&lt;200000, "$100K - above")</f>
        <v>$0 - $999</v>
      </c>
    </row>
    <row r="657" spans="1:13">
      <c r="A657" s="9" t="s">
        <v>5378</v>
      </c>
      <c r="B657" s="5" t="s">
        <v>5379</v>
      </c>
      <c r="C657" s="5" t="s">
        <v>3066</v>
      </c>
      <c r="D657" s="5">
        <v>999</v>
      </c>
      <c r="E657" s="6">
        <v>4499</v>
      </c>
      <c r="F657" s="7">
        <v>0.78</v>
      </c>
      <c r="G657" t="s">
        <v>5383</v>
      </c>
      <c r="H657" t="s">
        <v>5384</v>
      </c>
      <c r="I657" s="5">
        <v>3.8</v>
      </c>
      <c r="J657" s="11">
        <v>3390</v>
      </c>
      <c r="K657">
        <f t="shared" si="20"/>
        <v>12882</v>
      </c>
      <c r="L657" s="2">
        <f t="shared" si="21"/>
        <v>15251610</v>
      </c>
      <c r="M657" t="str" cm="1">
        <f t="array" ref="M657">_xlfn.IFS(E657&lt;1000, "$0 - $999", E657&lt;5000, "$1K - $4.9K", E657&lt;10000,"$5K - $9.9K", E657&lt;50000,"$10K-$49.9", E657&lt;100000,"$50K-$99.9K", E657&lt;200000, "$100K - above")</f>
        <v>$1K - $4.9K</v>
      </c>
    </row>
    <row r="658" spans="1:13">
      <c r="A658" s="9" t="s">
        <v>5388</v>
      </c>
      <c r="B658" s="5" t="s">
        <v>5389</v>
      </c>
      <c r="C658" s="5" t="s">
        <v>3066</v>
      </c>
      <c r="D658" s="5">
        <v>899</v>
      </c>
      <c r="E658" s="6">
        <v>4499</v>
      </c>
      <c r="F658" s="7">
        <v>0.8</v>
      </c>
      <c r="G658" t="s">
        <v>5393</v>
      </c>
      <c r="H658" t="s">
        <v>5394</v>
      </c>
      <c r="I658" s="5">
        <v>3.8</v>
      </c>
      <c r="J658" s="11">
        <v>103052</v>
      </c>
      <c r="K658">
        <f t="shared" si="20"/>
        <v>391597.6</v>
      </c>
      <c r="L658" s="2">
        <f t="shared" si="21"/>
        <v>463630948</v>
      </c>
      <c r="M658" t="str" cm="1">
        <f t="array" ref="M658">_xlfn.IFS(E658&lt;1000, "$0 - $999", E658&lt;5000, "$1K - $4.9K", E658&lt;10000,"$5K - $9.9K", E658&lt;50000,"$10K-$49.9", E658&lt;100000,"$50K-$99.9K", E658&lt;200000, "$100K - above")</f>
        <v>$1K - $4.9K</v>
      </c>
    </row>
    <row r="659" spans="1:13">
      <c r="A659" s="9" t="s">
        <v>3592</v>
      </c>
      <c r="B659" s="5" t="s">
        <v>3593</v>
      </c>
      <c r="C659" s="5" t="s">
        <v>2979</v>
      </c>
      <c r="D659" s="6">
        <v>1799</v>
      </c>
      <c r="E659" s="6">
        <v>2499</v>
      </c>
      <c r="F659" s="7">
        <v>0.28000000000000003</v>
      </c>
      <c r="G659" t="s">
        <v>3597</v>
      </c>
      <c r="H659" t="s">
        <v>3598</v>
      </c>
      <c r="I659" s="5">
        <v>4.0999999999999996</v>
      </c>
      <c r="J659" s="11">
        <v>18678</v>
      </c>
      <c r="K659">
        <f t="shared" si="20"/>
        <v>76579.799999999988</v>
      </c>
      <c r="L659" s="2">
        <f t="shared" si="21"/>
        <v>46676322</v>
      </c>
      <c r="M659" t="str" cm="1">
        <f t="array" ref="M659">_xlfn.IFS(E659&lt;1000, "$0 - $999", E659&lt;5000, "$1K - $4.9K", E659&lt;10000,"$5K - $9.9K", E659&lt;50000,"$10K-$49.9", E659&lt;100000,"$50K-$99.9K", E659&lt;200000, "$100K - above")</f>
        <v>$1K - $4.9K</v>
      </c>
    </row>
    <row r="660" spans="1:13">
      <c r="A660" s="9" t="s">
        <v>76</v>
      </c>
      <c r="B660" s="5" t="s">
        <v>77</v>
      </c>
      <c r="C660" s="5" t="s">
        <v>18</v>
      </c>
      <c r="D660" s="5">
        <v>176.63</v>
      </c>
      <c r="E660" s="5">
        <v>499</v>
      </c>
      <c r="F660" s="7">
        <v>0.65</v>
      </c>
      <c r="G660" t="s">
        <v>81</v>
      </c>
      <c r="H660" t="s">
        <v>82</v>
      </c>
      <c r="I660" s="5">
        <v>4.0999999999999996</v>
      </c>
      <c r="J660" s="11">
        <v>15189</v>
      </c>
      <c r="K660">
        <f t="shared" si="20"/>
        <v>62274.899999999994</v>
      </c>
      <c r="L660" s="2">
        <f t="shared" si="21"/>
        <v>7579311</v>
      </c>
      <c r="M660" t="str" cm="1">
        <f t="array" ref="M660">_xlfn.IFS(E660&lt;1000, "$0 - $999", E660&lt;5000, "$1K - $4.9K", E660&lt;10000,"$5K - $9.9K", E660&lt;50000,"$10K-$49.9", E660&lt;100000,"$50K-$99.9K", E660&lt;200000, "$100K - above")</f>
        <v>$0 - $999</v>
      </c>
    </row>
    <row r="661" spans="1:13">
      <c r="A661" s="9" t="s">
        <v>5400</v>
      </c>
      <c r="B661" s="5" t="s">
        <v>5401</v>
      </c>
      <c r="C661" s="5" t="s">
        <v>5213</v>
      </c>
      <c r="D661" s="5">
        <v>522</v>
      </c>
      <c r="E661" s="5">
        <v>550</v>
      </c>
      <c r="F661" s="7">
        <v>0.05</v>
      </c>
      <c r="G661" t="s">
        <v>5405</v>
      </c>
      <c r="H661" t="s">
        <v>5406</v>
      </c>
      <c r="I661" s="5">
        <v>4.4000000000000004</v>
      </c>
      <c r="J661" s="11">
        <v>12179</v>
      </c>
      <c r="K661">
        <f t="shared" si="20"/>
        <v>53587.600000000006</v>
      </c>
      <c r="L661" s="2">
        <f t="shared" si="21"/>
        <v>6698450</v>
      </c>
      <c r="M661" t="str" cm="1">
        <f t="array" ref="M661">_xlfn.IFS(E661&lt;1000, "$0 - $999", E661&lt;5000, "$1K - $4.9K", E661&lt;10000,"$5K - $9.9K", E661&lt;50000,"$10K-$49.9", E661&lt;100000,"$50K-$99.9K", E661&lt;200000, "$100K - above")</f>
        <v>$0 - $999</v>
      </c>
    </row>
    <row r="662" spans="1:13">
      <c r="A662" s="9" t="s">
        <v>5410</v>
      </c>
      <c r="B662" s="5" t="s">
        <v>5411</v>
      </c>
      <c r="C662" s="5" t="s">
        <v>5412</v>
      </c>
      <c r="D662" s="5">
        <v>799</v>
      </c>
      <c r="E662" s="6">
        <v>1999</v>
      </c>
      <c r="F662" s="7">
        <v>0.6</v>
      </c>
      <c r="G662" t="s">
        <v>5416</v>
      </c>
      <c r="H662" t="s">
        <v>5417</v>
      </c>
      <c r="I662" s="5">
        <v>3.8</v>
      </c>
      <c r="J662" s="11">
        <v>12958</v>
      </c>
      <c r="K662">
        <f t="shared" si="20"/>
        <v>49240.399999999994</v>
      </c>
      <c r="L662" s="2">
        <f t="shared" si="21"/>
        <v>25903042</v>
      </c>
      <c r="M662" t="str" cm="1">
        <f t="array" ref="M662">_xlfn.IFS(E662&lt;1000, "$0 - $999", E662&lt;5000, "$1K - $4.9K", E662&lt;10000,"$5K - $9.9K", E662&lt;50000,"$10K-$49.9", E662&lt;100000,"$50K-$99.9K", E662&lt;200000, "$100K - above")</f>
        <v>$1K - $4.9K</v>
      </c>
    </row>
    <row r="663" spans="1:13">
      <c r="A663" s="9" t="s">
        <v>5421</v>
      </c>
      <c r="B663" s="5" t="s">
        <v>5422</v>
      </c>
      <c r="C663" s="5" t="s">
        <v>4845</v>
      </c>
      <c r="D663" s="5">
        <v>681</v>
      </c>
      <c r="E663" s="6">
        <v>1199</v>
      </c>
      <c r="F663" s="7">
        <v>0.43</v>
      </c>
      <c r="G663" t="s">
        <v>5426</v>
      </c>
      <c r="H663" t="s">
        <v>5427</v>
      </c>
      <c r="I663" s="5">
        <v>4.2</v>
      </c>
      <c r="J663" s="11">
        <v>8258</v>
      </c>
      <c r="K663">
        <f t="shared" si="20"/>
        <v>34683.599999999999</v>
      </c>
      <c r="L663" s="2">
        <f t="shared" si="21"/>
        <v>9901342</v>
      </c>
      <c r="M663" t="str" cm="1">
        <f t="array" ref="M663">_xlfn.IFS(E663&lt;1000, "$0 - $999", E663&lt;5000, "$1K - $4.9K", E663&lt;10000,"$5K - $9.9K", E663&lt;50000,"$10K-$49.9", E663&lt;100000,"$50K-$99.9K", E663&lt;200000, "$100K - above")</f>
        <v>$1K - $4.9K</v>
      </c>
    </row>
    <row r="664" spans="1:13">
      <c r="A664" s="9" t="s">
        <v>5430</v>
      </c>
      <c r="B664" s="5" t="s">
        <v>5431</v>
      </c>
      <c r="C664" s="5" t="s">
        <v>5432</v>
      </c>
      <c r="D664" s="6">
        <v>1199</v>
      </c>
      <c r="E664" s="6">
        <v>3490</v>
      </c>
      <c r="F664" s="7">
        <v>0.66</v>
      </c>
      <c r="G664" t="s">
        <v>5436</v>
      </c>
      <c r="H664" t="s">
        <v>5437</v>
      </c>
      <c r="I664" s="5">
        <v>4.0999999999999996</v>
      </c>
      <c r="J664" s="11">
        <v>11716</v>
      </c>
      <c r="K664">
        <f t="shared" si="20"/>
        <v>48035.6</v>
      </c>
      <c r="L664" s="2">
        <f t="shared" si="21"/>
        <v>40888840</v>
      </c>
      <c r="M664" t="str" cm="1">
        <f t="array" ref="M664">_xlfn.IFS(E664&lt;1000, "$0 - $999", E664&lt;5000, "$1K - $4.9K", E664&lt;10000,"$5K - $9.9K", E664&lt;50000,"$10K-$49.9", E664&lt;100000,"$50K-$99.9K", E664&lt;200000, "$100K - above")</f>
        <v>$1K - $4.9K</v>
      </c>
    </row>
    <row r="665" spans="1:13">
      <c r="A665" s="9" t="s">
        <v>5441</v>
      </c>
      <c r="B665" s="5" t="s">
        <v>5442</v>
      </c>
      <c r="C665" s="5" t="s">
        <v>5443</v>
      </c>
      <c r="D665" s="6">
        <v>2499</v>
      </c>
      <c r="E665" s="6">
        <v>4999</v>
      </c>
      <c r="F665" s="7">
        <v>0.5</v>
      </c>
      <c r="G665" t="s">
        <v>5447</v>
      </c>
      <c r="H665" t="s">
        <v>5448</v>
      </c>
      <c r="I665" s="5">
        <v>4.4000000000000004</v>
      </c>
      <c r="J665" s="11">
        <v>35024</v>
      </c>
      <c r="K665">
        <f t="shared" si="20"/>
        <v>154105.60000000001</v>
      </c>
      <c r="L665" s="2">
        <f t="shared" si="21"/>
        <v>175084976</v>
      </c>
      <c r="M665" t="str" cm="1">
        <f t="array" ref="M665">_xlfn.IFS(E665&lt;1000, "$0 - $999", E665&lt;5000, "$1K - $4.9K", E665&lt;10000,"$5K - $9.9K", E665&lt;50000,"$10K-$49.9", E665&lt;100000,"$50K-$99.9K", E665&lt;200000, "$100K - above")</f>
        <v>$1K - $4.9K</v>
      </c>
    </row>
    <row r="666" spans="1:13">
      <c r="A666" s="9" t="s">
        <v>5452</v>
      </c>
      <c r="B666" s="5" t="s">
        <v>5453</v>
      </c>
      <c r="C666" s="5" t="s">
        <v>5454</v>
      </c>
      <c r="D666" s="6">
        <v>1799</v>
      </c>
      <c r="E666" s="6">
        <v>4999</v>
      </c>
      <c r="F666" s="7">
        <v>0.64</v>
      </c>
      <c r="G666" t="s">
        <v>5458</v>
      </c>
      <c r="H666" t="s">
        <v>5459</v>
      </c>
      <c r="I666" s="5">
        <v>4.0999999999999996</v>
      </c>
      <c r="J666" s="11">
        <v>55192</v>
      </c>
      <c r="K666">
        <f t="shared" si="20"/>
        <v>226287.19999999998</v>
      </c>
      <c r="L666" s="2">
        <f t="shared" si="21"/>
        <v>275904808</v>
      </c>
      <c r="M666" t="str" cm="1">
        <f t="array" ref="M666">_xlfn.IFS(E666&lt;1000, "$0 - $999", E666&lt;5000, "$1K - $4.9K", E666&lt;10000,"$5K - $9.9K", E666&lt;50000,"$10K-$49.9", E666&lt;100000,"$50K-$99.9K", E666&lt;200000, "$100K - above")</f>
        <v>$1K - $4.9K</v>
      </c>
    </row>
    <row r="667" spans="1:13">
      <c r="A667" s="9" t="s">
        <v>5463</v>
      </c>
      <c r="B667" s="5" t="s">
        <v>5464</v>
      </c>
      <c r="C667" s="5" t="s">
        <v>3066</v>
      </c>
      <c r="D667" s="5">
        <v>429</v>
      </c>
      <c r="E667" s="5">
        <v>599</v>
      </c>
      <c r="F667" s="7">
        <v>0.28000000000000003</v>
      </c>
      <c r="G667" t="s">
        <v>5468</v>
      </c>
      <c r="H667" t="s">
        <v>5469</v>
      </c>
      <c r="I667" s="5">
        <v>4.0999999999999996</v>
      </c>
      <c r="J667" s="11">
        <v>119466</v>
      </c>
      <c r="K667">
        <f t="shared" si="20"/>
        <v>489810.6</v>
      </c>
      <c r="L667" s="2">
        <f t="shared" si="21"/>
        <v>71560134</v>
      </c>
      <c r="M667" t="str" cm="1">
        <f t="array" ref="M667">_xlfn.IFS(E667&lt;1000, "$0 - $999", E667&lt;5000, "$1K - $4.9K", E667&lt;10000,"$5K - $9.9K", E667&lt;50000,"$10K-$49.9", E667&lt;100000,"$50K-$99.9K", E667&lt;200000, "$100K - above")</f>
        <v>$0 - $999</v>
      </c>
    </row>
    <row r="668" spans="1:13">
      <c r="A668" s="9" t="s">
        <v>5472</v>
      </c>
      <c r="B668" s="5" t="s">
        <v>5473</v>
      </c>
      <c r="C668" s="5" t="s">
        <v>4856</v>
      </c>
      <c r="D668" s="5">
        <v>100</v>
      </c>
      <c r="E668" s="5">
        <v>499</v>
      </c>
      <c r="F668" s="7">
        <v>0.8</v>
      </c>
      <c r="G668" t="s">
        <v>5477</v>
      </c>
      <c r="H668" t="s">
        <v>5478</v>
      </c>
      <c r="I668" s="5">
        <v>3.5</v>
      </c>
      <c r="J668" s="11">
        <v>9638</v>
      </c>
      <c r="K668">
        <f t="shared" si="20"/>
        <v>33733</v>
      </c>
      <c r="L668" s="2">
        <f t="shared" si="21"/>
        <v>4809362</v>
      </c>
      <c r="M668" t="str" cm="1">
        <f t="array" ref="M668">_xlfn.IFS(E668&lt;1000, "$0 - $999", E668&lt;5000, "$1K - $4.9K", E668&lt;10000,"$5K - $9.9K", E668&lt;50000,"$10K-$49.9", E668&lt;100000,"$50K-$99.9K", E668&lt;200000, "$100K - above")</f>
        <v>$0 - $999</v>
      </c>
    </row>
    <row r="669" spans="1:13">
      <c r="A669" s="9" t="s">
        <v>5482</v>
      </c>
      <c r="B669" s="5" t="s">
        <v>5483</v>
      </c>
      <c r="C669" s="5" t="s">
        <v>5006</v>
      </c>
      <c r="D669" s="5">
        <v>329</v>
      </c>
      <c r="E669" s="5">
        <v>399</v>
      </c>
      <c r="F669" s="7">
        <v>0.18</v>
      </c>
      <c r="G669" t="s">
        <v>5487</v>
      </c>
      <c r="H669" t="s">
        <v>5488</v>
      </c>
      <c r="I669" s="5">
        <v>3.6</v>
      </c>
      <c r="J669" s="11">
        <v>33735</v>
      </c>
      <c r="K669">
        <f t="shared" si="20"/>
        <v>121446</v>
      </c>
      <c r="L669" s="2">
        <f t="shared" si="21"/>
        <v>13460265</v>
      </c>
      <c r="M669" t="str" cm="1">
        <f t="array" ref="M669">_xlfn.IFS(E669&lt;1000, "$0 - $999", E669&lt;5000, "$1K - $4.9K", E669&lt;10000,"$5K - $9.9K", E669&lt;50000,"$10K-$49.9", E669&lt;100000,"$50K-$99.9K", E669&lt;200000, "$100K - above")</f>
        <v>$0 - $999</v>
      </c>
    </row>
    <row r="670" spans="1:13">
      <c r="A670" s="9" t="s">
        <v>86</v>
      </c>
      <c r="B670" s="5" t="s">
        <v>87</v>
      </c>
      <c r="C670" s="5" t="s">
        <v>18</v>
      </c>
      <c r="D670" s="5">
        <v>229</v>
      </c>
      <c r="E670" s="5">
        <v>299</v>
      </c>
      <c r="F670" s="7">
        <v>0.23</v>
      </c>
      <c r="G670" t="s">
        <v>91</v>
      </c>
      <c r="H670" t="s">
        <v>92</v>
      </c>
      <c r="I670" s="5">
        <v>4.3</v>
      </c>
      <c r="J670" s="11">
        <v>30411</v>
      </c>
      <c r="K670">
        <f t="shared" si="20"/>
        <v>130767.29999999999</v>
      </c>
      <c r="L670" s="2">
        <f t="shared" si="21"/>
        <v>9092889</v>
      </c>
      <c r="M670" t="str" cm="1">
        <f t="array" ref="M670">_xlfn.IFS(E670&lt;1000, "$0 - $999", E670&lt;5000, "$1K - $4.9K", E670&lt;10000,"$5K - $9.9K", E670&lt;50000,"$10K-$49.9", E670&lt;100000,"$50K-$99.9K", E670&lt;200000, "$100K - above")</f>
        <v>$0 - $999</v>
      </c>
    </row>
    <row r="671" spans="1:13">
      <c r="A671" s="9" t="s">
        <v>5493</v>
      </c>
      <c r="B671" s="5" t="s">
        <v>5494</v>
      </c>
      <c r="C671" s="5" t="s">
        <v>4845</v>
      </c>
      <c r="D671" s="5">
        <v>139</v>
      </c>
      <c r="E671" s="5">
        <v>299</v>
      </c>
      <c r="F671" s="7">
        <v>0.54</v>
      </c>
      <c r="G671" t="s">
        <v>5498</v>
      </c>
      <c r="H671" t="s">
        <v>5499</v>
      </c>
      <c r="I671" s="5">
        <v>3.8</v>
      </c>
      <c r="J671" s="11">
        <v>3044</v>
      </c>
      <c r="K671">
        <f t="shared" si="20"/>
        <v>11567.199999999999</v>
      </c>
      <c r="L671" s="2">
        <f t="shared" si="21"/>
        <v>910156</v>
      </c>
      <c r="M671" t="str" cm="1">
        <f t="array" ref="M671">_xlfn.IFS(E671&lt;1000, "$0 - $999", E671&lt;5000, "$1K - $4.9K", E671&lt;10000,"$5K - $9.9K", E671&lt;50000,"$10K-$49.9", E671&lt;100000,"$50K-$99.9K", E671&lt;200000, "$100K - above")</f>
        <v>$0 - $999</v>
      </c>
    </row>
    <row r="672" spans="1:13">
      <c r="A672" s="9" t="s">
        <v>5503</v>
      </c>
      <c r="B672" s="5" t="s">
        <v>5504</v>
      </c>
      <c r="C672" s="5" t="s">
        <v>4425</v>
      </c>
      <c r="D672" s="6">
        <v>1199</v>
      </c>
      <c r="E672" s="6">
        <v>2499</v>
      </c>
      <c r="F672" s="7">
        <v>0.52</v>
      </c>
      <c r="G672" t="s">
        <v>5508</v>
      </c>
      <c r="H672" t="s">
        <v>5509</v>
      </c>
      <c r="I672" s="5">
        <v>4</v>
      </c>
      <c r="J672" s="11">
        <v>33584</v>
      </c>
      <c r="K672">
        <f t="shared" si="20"/>
        <v>134336</v>
      </c>
      <c r="L672" s="2">
        <f t="shared" si="21"/>
        <v>83926416</v>
      </c>
      <c r="M672" t="str" cm="1">
        <f t="array" ref="M672">_xlfn.IFS(E672&lt;1000, "$0 - $999", E672&lt;5000, "$1K - $4.9K", E672&lt;10000,"$5K - $9.9K", E672&lt;50000,"$10K-$49.9", E672&lt;100000,"$50K-$99.9K", E672&lt;200000, "$100K - above")</f>
        <v>$1K - $4.9K</v>
      </c>
    </row>
    <row r="673" spans="1:13">
      <c r="A673" s="9" t="s">
        <v>5513</v>
      </c>
      <c r="B673" s="5" t="s">
        <v>5514</v>
      </c>
      <c r="C673" s="5" t="s">
        <v>5515</v>
      </c>
      <c r="D673" s="6">
        <v>1049</v>
      </c>
      <c r="E673" s="6">
        <v>2299</v>
      </c>
      <c r="F673" s="7">
        <v>0.54</v>
      </c>
      <c r="G673" t="s">
        <v>5519</v>
      </c>
      <c r="H673" t="s">
        <v>5520</v>
      </c>
      <c r="I673" s="5">
        <v>3.9</v>
      </c>
      <c r="J673" s="11">
        <v>1779</v>
      </c>
      <c r="K673">
        <f t="shared" si="20"/>
        <v>6938.0999999999995</v>
      </c>
      <c r="L673" s="2">
        <f t="shared" si="21"/>
        <v>4089921</v>
      </c>
      <c r="M673" t="str" cm="1">
        <f t="array" ref="M673">_xlfn.IFS(E673&lt;1000, "$0 - $999", E673&lt;5000, "$1K - $4.9K", E673&lt;10000,"$5K - $9.9K", E673&lt;50000,"$10K-$49.9", E673&lt;100000,"$50K-$99.9K", E673&lt;200000, "$100K - above")</f>
        <v>$1K - $4.9K</v>
      </c>
    </row>
    <row r="674" spans="1:13">
      <c r="A674" s="9" t="s">
        <v>3636</v>
      </c>
      <c r="B674" s="5" t="s">
        <v>3637</v>
      </c>
      <c r="C674" s="5" t="s">
        <v>3638</v>
      </c>
      <c r="D674" s="5">
        <v>119</v>
      </c>
      <c r="E674" s="5">
        <v>299</v>
      </c>
      <c r="F674" s="7">
        <v>0.6</v>
      </c>
      <c r="G674" t="s">
        <v>3642</v>
      </c>
      <c r="H674" t="s">
        <v>3643</v>
      </c>
      <c r="I674" s="5">
        <v>4.0999999999999996</v>
      </c>
      <c r="J674" s="11">
        <v>5999</v>
      </c>
      <c r="K674">
        <f t="shared" si="20"/>
        <v>24595.899999999998</v>
      </c>
      <c r="L674" s="2">
        <f t="shared" si="21"/>
        <v>1793701</v>
      </c>
      <c r="M674" t="str" cm="1">
        <f t="array" ref="M674">_xlfn.IFS(E674&lt;1000, "$0 - $999", E674&lt;5000, "$1K - $4.9K", E674&lt;10000,"$5K - $9.9K", E674&lt;50000,"$10K-$49.9", E674&lt;100000,"$50K-$99.9K", E674&lt;200000, "$100K - above")</f>
        <v>$0 - $999</v>
      </c>
    </row>
    <row r="675" spans="1:13">
      <c r="A675" s="9" t="s">
        <v>112</v>
      </c>
      <c r="B675" s="5" t="s">
        <v>113</v>
      </c>
      <c r="C675" s="5" t="s">
        <v>18</v>
      </c>
      <c r="D675" s="5">
        <v>154</v>
      </c>
      <c r="E675" s="5">
        <v>339</v>
      </c>
      <c r="F675" s="7">
        <v>0.55000000000000004</v>
      </c>
      <c r="G675" t="s">
        <v>117</v>
      </c>
      <c r="H675" t="s">
        <v>118</v>
      </c>
      <c r="I675" s="5">
        <v>4.3</v>
      </c>
      <c r="J675" s="11">
        <v>13391</v>
      </c>
      <c r="K675">
        <f t="shared" si="20"/>
        <v>57581.299999999996</v>
      </c>
      <c r="L675" s="2">
        <f t="shared" si="21"/>
        <v>4539549</v>
      </c>
      <c r="M675" t="str" cm="1">
        <f t="array" ref="M675">_xlfn.IFS(E675&lt;1000, "$0 - $999", E675&lt;5000, "$1K - $4.9K", E675&lt;10000,"$5K - $9.9K", E675&lt;50000,"$10K-$49.9", E675&lt;100000,"$50K-$99.9K", E675&lt;200000, "$100K - above")</f>
        <v>$0 - $999</v>
      </c>
    </row>
    <row r="676" spans="1:13">
      <c r="A676" s="9" t="s">
        <v>5529</v>
      </c>
      <c r="B676" s="5" t="s">
        <v>5530</v>
      </c>
      <c r="C676" s="5" t="s">
        <v>5531</v>
      </c>
      <c r="D676" s="5">
        <v>225</v>
      </c>
      <c r="E676" s="5">
        <v>250</v>
      </c>
      <c r="F676" s="7">
        <v>0.1</v>
      </c>
      <c r="G676" t="s">
        <v>5535</v>
      </c>
      <c r="H676" t="s">
        <v>5536</v>
      </c>
      <c r="I676" s="5">
        <v>4.4000000000000004</v>
      </c>
      <c r="J676" s="11">
        <v>26556</v>
      </c>
      <c r="K676">
        <f t="shared" si="20"/>
        <v>116846.40000000001</v>
      </c>
      <c r="L676" s="2">
        <f t="shared" si="21"/>
        <v>6639000</v>
      </c>
      <c r="M676" t="str" cm="1">
        <f t="array" ref="M676">_xlfn.IFS(E676&lt;1000, "$0 - $999", E676&lt;5000, "$1K - $4.9K", E676&lt;10000,"$5K - $9.9K", E676&lt;50000,"$10K-$49.9", E676&lt;100000,"$50K-$99.9K", E676&lt;200000, "$100K - above")</f>
        <v>$0 - $999</v>
      </c>
    </row>
    <row r="677" spans="1:13">
      <c r="A677" s="9" t="s">
        <v>5540</v>
      </c>
      <c r="B677" s="5" t="s">
        <v>5541</v>
      </c>
      <c r="C677" s="5" t="s">
        <v>4876</v>
      </c>
      <c r="D677" s="5">
        <v>656</v>
      </c>
      <c r="E677" s="6">
        <v>1499</v>
      </c>
      <c r="F677" s="7">
        <v>0.56000000000000005</v>
      </c>
      <c r="G677" t="s">
        <v>5545</v>
      </c>
      <c r="H677" t="s">
        <v>5546</v>
      </c>
      <c r="I677" s="5">
        <v>4.3</v>
      </c>
      <c r="J677" s="11">
        <v>25903</v>
      </c>
      <c r="K677">
        <f t="shared" si="20"/>
        <v>111382.9</v>
      </c>
      <c r="L677" s="2">
        <f t="shared" si="21"/>
        <v>38828597</v>
      </c>
      <c r="M677" t="str" cm="1">
        <f t="array" ref="M677">_xlfn.IFS(E677&lt;1000, "$0 - $999", E677&lt;5000, "$1K - $4.9K", E677&lt;10000,"$5K - $9.9K", E677&lt;50000,"$10K-$49.9", E677&lt;100000,"$50K-$99.9K", E677&lt;200000, "$100K - above")</f>
        <v>$1K - $4.9K</v>
      </c>
    </row>
    <row r="678" spans="1:13">
      <c r="A678" s="9" t="s">
        <v>5550</v>
      </c>
      <c r="B678" s="5" t="s">
        <v>5551</v>
      </c>
      <c r="C678" s="5" t="s">
        <v>4834</v>
      </c>
      <c r="D678" s="6">
        <v>1109</v>
      </c>
      <c r="E678" s="6">
        <v>2800</v>
      </c>
      <c r="F678" s="7">
        <v>0.6</v>
      </c>
      <c r="G678" t="s">
        <v>5555</v>
      </c>
      <c r="H678" t="s">
        <v>5556</v>
      </c>
      <c r="I678" s="5">
        <v>4.3</v>
      </c>
      <c r="J678" s="11">
        <v>53464</v>
      </c>
      <c r="K678">
        <f t="shared" si="20"/>
        <v>229895.19999999998</v>
      </c>
      <c r="L678" s="2">
        <f t="shared" si="21"/>
        <v>149699200</v>
      </c>
      <c r="M678" t="str" cm="1">
        <f t="array" ref="M678">_xlfn.IFS(E678&lt;1000, "$0 - $999", E678&lt;5000, "$1K - $4.9K", E678&lt;10000,"$5K - $9.9K", E678&lt;50000,"$10K-$49.9", E678&lt;100000,"$50K-$99.9K", E678&lt;200000, "$100K - above")</f>
        <v>$1K - $4.9K</v>
      </c>
    </row>
    <row r="679" spans="1:13">
      <c r="A679" s="9" t="s">
        <v>3607</v>
      </c>
      <c r="B679" s="5" t="s">
        <v>3608</v>
      </c>
      <c r="C679" s="5" t="s">
        <v>2948</v>
      </c>
      <c r="D679" s="6">
        <v>2999</v>
      </c>
      <c r="E679" s="6">
        <v>7990</v>
      </c>
      <c r="F679" s="7">
        <v>0.62</v>
      </c>
      <c r="G679" t="s">
        <v>3611</v>
      </c>
      <c r="H679" t="s">
        <v>3612</v>
      </c>
      <c r="I679" s="5">
        <v>4.0999999999999996</v>
      </c>
      <c r="J679" s="11">
        <v>48448</v>
      </c>
      <c r="K679">
        <f t="shared" si="20"/>
        <v>198636.79999999999</v>
      </c>
      <c r="L679" s="2">
        <f t="shared" si="21"/>
        <v>387099520</v>
      </c>
      <c r="M679" t="str" cm="1">
        <f t="array" ref="M679">_xlfn.IFS(E679&lt;1000, "$0 - $999", E679&lt;5000, "$1K - $4.9K", E679&lt;10000,"$5K - $9.9K", E679&lt;50000,"$10K-$49.9", E679&lt;100000,"$50K-$99.9K", E679&lt;200000, "$100K - above")</f>
        <v>$5K - $9.9K</v>
      </c>
    </row>
    <row r="680" spans="1:13">
      <c r="A680" s="9" t="s">
        <v>5561</v>
      </c>
      <c r="B680" s="5" t="s">
        <v>5562</v>
      </c>
      <c r="C680" s="5" t="s">
        <v>5358</v>
      </c>
      <c r="D680" s="5">
        <v>169</v>
      </c>
      <c r="E680" s="5">
        <v>299</v>
      </c>
      <c r="F680" s="7">
        <v>0.43</v>
      </c>
      <c r="G680" t="s">
        <v>5566</v>
      </c>
      <c r="H680" t="s">
        <v>5567</v>
      </c>
      <c r="I680" s="5">
        <v>4.4000000000000004</v>
      </c>
      <c r="J680" s="11">
        <v>5176</v>
      </c>
      <c r="K680">
        <f t="shared" si="20"/>
        <v>22774.400000000001</v>
      </c>
      <c r="L680" s="2">
        <f t="shared" si="21"/>
        <v>1547624</v>
      </c>
      <c r="M680" t="str" cm="1">
        <f t="array" ref="M680">_xlfn.IFS(E680&lt;1000, "$0 - $999", E680&lt;5000, "$1K - $4.9K", E680&lt;10000,"$5K - $9.9K", E680&lt;50000,"$10K-$49.9", E680&lt;100000,"$50K-$99.9K", E680&lt;200000, "$100K - above")</f>
        <v>$0 - $999</v>
      </c>
    </row>
    <row r="681" spans="1:13">
      <c r="A681" s="9" t="s">
        <v>5571</v>
      </c>
      <c r="B681" s="5" t="s">
        <v>5572</v>
      </c>
      <c r="C681" s="5" t="s">
        <v>5262</v>
      </c>
      <c r="D681" s="5">
        <v>309</v>
      </c>
      <c r="E681" s="5">
        <v>404</v>
      </c>
      <c r="F681" s="7">
        <v>0.24</v>
      </c>
      <c r="G681" t="s">
        <v>5576</v>
      </c>
      <c r="H681" t="s">
        <v>5577</v>
      </c>
      <c r="I681" s="5">
        <v>4.4000000000000004</v>
      </c>
      <c r="J681" s="11">
        <v>8614</v>
      </c>
      <c r="K681">
        <f t="shared" si="20"/>
        <v>37901.600000000006</v>
      </c>
      <c r="L681" s="2">
        <f t="shared" si="21"/>
        <v>3480056</v>
      </c>
      <c r="M681" t="str" cm="1">
        <f t="array" ref="M681">_xlfn.IFS(E681&lt;1000, "$0 - $999", E681&lt;5000, "$1K - $4.9K", E681&lt;10000,"$5K - $9.9K", E681&lt;50000,"$10K-$49.9", E681&lt;100000,"$50K-$99.9K", E681&lt;200000, "$100K - above")</f>
        <v>$0 - $999</v>
      </c>
    </row>
    <row r="682" spans="1:13">
      <c r="A682" s="9" t="s">
        <v>5581</v>
      </c>
      <c r="B682" s="5" t="s">
        <v>5582</v>
      </c>
      <c r="C682" s="5" t="s">
        <v>4425</v>
      </c>
      <c r="D682" s="5">
        <v>599</v>
      </c>
      <c r="E682" s="6">
        <v>1399</v>
      </c>
      <c r="F682" s="7">
        <v>0.56999999999999995</v>
      </c>
      <c r="G682" t="s">
        <v>5586</v>
      </c>
      <c r="H682" t="s">
        <v>5587</v>
      </c>
      <c r="I682" s="5">
        <v>3.8</v>
      </c>
      <c r="J682" s="11">
        <v>60026</v>
      </c>
      <c r="K682">
        <f t="shared" si="20"/>
        <v>228098.8</v>
      </c>
      <c r="L682" s="2">
        <f t="shared" si="21"/>
        <v>83976374</v>
      </c>
      <c r="M682" t="str" cm="1">
        <f t="array" ref="M682">_xlfn.IFS(E682&lt;1000, "$0 - $999", E682&lt;5000, "$1K - $4.9K", E682&lt;10000,"$5K - $9.9K", E682&lt;50000,"$10K-$49.9", E682&lt;100000,"$50K-$99.9K", E682&lt;200000, "$100K - above")</f>
        <v>$1K - $4.9K</v>
      </c>
    </row>
    <row r="683" spans="1:13">
      <c r="A683" s="9" t="s">
        <v>5591</v>
      </c>
      <c r="B683" s="5" t="s">
        <v>13051</v>
      </c>
      <c r="C683" s="5" t="s">
        <v>5006</v>
      </c>
      <c r="D683" s="5">
        <v>299</v>
      </c>
      <c r="E683" s="5">
        <v>599</v>
      </c>
      <c r="F683" s="7">
        <v>0.5</v>
      </c>
      <c r="G683" t="s">
        <v>5595</v>
      </c>
      <c r="H683" t="s">
        <v>5596</v>
      </c>
      <c r="I683" s="5">
        <v>3.8</v>
      </c>
      <c r="J683" s="11">
        <v>3066</v>
      </c>
      <c r="K683">
        <f t="shared" si="20"/>
        <v>11650.8</v>
      </c>
      <c r="L683" s="2">
        <f t="shared" si="21"/>
        <v>1836534</v>
      </c>
      <c r="M683" t="str" cm="1">
        <f t="array" ref="M683">_xlfn.IFS(E683&lt;1000, "$0 - $999", E683&lt;5000, "$1K - $4.9K", E683&lt;10000,"$5K - $9.9K", E683&lt;50000,"$10K-$49.9", E683&lt;100000,"$50K-$99.9K", E683&lt;200000, "$100K - above")</f>
        <v>$0 - $999</v>
      </c>
    </row>
    <row r="684" spans="1:13">
      <c r="A684" s="9" t="s">
        <v>5600</v>
      </c>
      <c r="B684" s="5" t="s">
        <v>5601</v>
      </c>
      <c r="C684" s="5" t="s">
        <v>4876</v>
      </c>
      <c r="D684" s="5">
        <v>449</v>
      </c>
      <c r="E684" s="5">
        <v>999</v>
      </c>
      <c r="F684" s="7">
        <v>0.55000000000000004</v>
      </c>
      <c r="G684" t="s">
        <v>5605</v>
      </c>
      <c r="H684" t="s">
        <v>5606</v>
      </c>
      <c r="I684" s="5">
        <v>4</v>
      </c>
      <c r="J684" s="11">
        <v>2102</v>
      </c>
      <c r="K684">
        <f t="shared" si="20"/>
        <v>8408</v>
      </c>
      <c r="L684" s="2">
        <f t="shared" si="21"/>
        <v>2099898</v>
      </c>
      <c r="M684" t="str" cm="1">
        <f t="array" ref="M684">_xlfn.IFS(E684&lt;1000, "$0 - $999", E684&lt;5000, "$1K - $4.9K", E684&lt;10000,"$5K - $9.9K", E684&lt;50000,"$10K-$49.9", E684&lt;100000,"$50K-$99.9K", E684&lt;200000, "$100K - above")</f>
        <v>$0 - $999</v>
      </c>
    </row>
    <row r="685" spans="1:13">
      <c r="A685" s="9" t="s">
        <v>5610</v>
      </c>
      <c r="B685" s="5" t="s">
        <v>5611</v>
      </c>
      <c r="C685" s="5" t="s">
        <v>4845</v>
      </c>
      <c r="D685" s="5">
        <v>799</v>
      </c>
      <c r="E685" s="6">
        <v>1295</v>
      </c>
      <c r="F685" s="7">
        <v>0.38</v>
      </c>
      <c r="G685" t="s">
        <v>5615</v>
      </c>
      <c r="H685" t="s">
        <v>5616</v>
      </c>
      <c r="I685" s="5">
        <v>4.4000000000000004</v>
      </c>
      <c r="J685" s="11">
        <v>34852</v>
      </c>
      <c r="K685">
        <f t="shared" si="20"/>
        <v>153348.80000000002</v>
      </c>
      <c r="L685" s="2">
        <f t="shared" si="21"/>
        <v>45133340</v>
      </c>
      <c r="M685" t="str" cm="1">
        <f t="array" ref="M685">_xlfn.IFS(E685&lt;1000, "$0 - $999", E685&lt;5000, "$1K - $4.9K", E685&lt;10000,"$5K - $9.9K", E685&lt;50000,"$10K-$49.9", E685&lt;100000,"$50K-$99.9K", E685&lt;200000, "$100K - above")</f>
        <v>$1K - $4.9K</v>
      </c>
    </row>
    <row r="686" spans="1:13">
      <c r="A686" s="9" t="s">
        <v>127</v>
      </c>
      <c r="B686" s="5" t="s">
        <v>128</v>
      </c>
      <c r="C686" s="5" t="s">
        <v>129</v>
      </c>
      <c r="D686" s="5">
        <v>219</v>
      </c>
      <c r="E686" s="5">
        <v>700</v>
      </c>
      <c r="F686" s="7">
        <v>0.69</v>
      </c>
      <c r="G686" t="s">
        <v>133</v>
      </c>
      <c r="H686" t="s">
        <v>134</v>
      </c>
      <c r="I686" s="5">
        <v>4.4000000000000004</v>
      </c>
      <c r="J686" s="11">
        <v>426972</v>
      </c>
      <c r="K686">
        <f t="shared" si="20"/>
        <v>1878676.8</v>
      </c>
      <c r="L686" s="2">
        <f t="shared" si="21"/>
        <v>298880400</v>
      </c>
      <c r="M686" t="str" cm="1">
        <f t="array" ref="M686">_xlfn.IFS(E686&lt;1000, "$0 - $999", E686&lt;5000, "$1K - $4.9K", E686&lt;10000,"$5K - $9.9K", E686&lt;50000,"$10K-$49.9", E686&lt;100000,"$50K-$99.9K", E686&lt;200000, "$100K - above")</f>
        <v>$0 - $999</v>
      </c>
    </row>
    <row r="687" spans="1:13">
      <c r="A687" s="9" t="s">
        <v>5621</v>
      </c>
      <c r="B687" s="5" t="s">
        <v>5622</v>
      </c>
      <c r="C687" s="5" t="s">
        <v>5623</v>
      </c>
      <c r="D687" s="5">
        <v>157</v>
      </c>
      <c r="E687" s="5">
        <v>160</v>
      </c>
      <c r="F687" s="7">
        <v>0.02</v>
      </c>
      <c r="G687" t="s">
        <v>5627</v>
      </c>
      <c r="H687" t="s">
        <v>5628</v>
      </c>
      <c r="I687" s="5">
        <v>4.5</v>
      </c>
      <c r="J687" s="11">
        <v>8618</v>
      </c>
      <c r="K687">
        <f t="shared" si="20"/>
        <v>38781</v>
      </c>
      <c r="L687" s="2">
        <f t="shared" si="21"/>
        <v>1378880</v>
      </c>
      <c r="M687" t="str" cm="1">
        <f t="array" ref="M687">_xlfn.IFS(E687&lt;1000, "$0 - $999", E687&lt;5000, "$1K - $4.9K", E687&lt;10000,"$5K - $9.9K", E687&lt;50000,"$10K-$49.9", E687&lt;100000,"$50K-$99.9K", E687&lt;200000, "$100K - above")</f>
        <v>$0 - $999</v>
      </c>
    </row>
    <row r="688" spans="1:13">
      <c r="A688" s="9" t="s">
        <v>3693</v>
      </c>
      <c r="B688" s="5" t="s">
        <v>3694</v>
      </c>
      <c r="C688" s="5" t="s">
        <v>3024</v>
      </c>
      <c r="D688" s="5">
        <v>369</v>
      </c>
      <c r="E688" s="6">
        <v>1600</v>
      </c>
      <c r="F688" s="7">
        <v>0.77</v>
      </c>
      <c r="G688" t="s">
        <v>3698</v>
      </c>
      <c r="H688" t="s">
        <v>3699</v>
      </c>
      <c r="I688" s="5">
        <v>4</v>
      </c>
      <c r="J688" s="11">
        <v>32625</v>
      </c>
      <c r="K688">
        <f t="shared" si="20"/>
        <v>130500</v>
      </c>
      <c r="L688" s="2">
        <f t="shared" si="21"/>
        <v>52200000</v>
      </c>
      <c r="M688" t="str" cm="1">
        <f t="array" ref="M688">_xlfn.IFS(E688&lt;1000, "$0 - $999", E688&lt;5000, "$1K - $4.9K", E688&lt;10000,"$5K - $9.9K", E688&lt;50000,"$10K-$49.9", E688&lt;100000,"$50K-$99.9K", E688&lt;200000, "$100K - above")</f>
        <v>$1K - $4.9K</v>
      </c>
    </row>
    <row r="689" spans="1:13">
      <c r="A689" s="9" t="s">
        <v>5635</v>
      </c>
      <c r="B689" s="5" t="s">
        <v>5636</v>
      </c>
      <c r="C689" s="5" t="s">
        <v>4845</v>
      </c>
      <c r="D689" s="5">
        <v>599</v>
      </c>
      <c r="E689" s="5">
        <v>899</v>
      </c>
      <c r="F689" s="7">
        <v>0.33</v>
      </c>
      <c r="G689" t="s">
        <v>5640</v>
      </c>
      <c r="H689" t="s">
        <v>5641</v>
      </c>
      <c r="I689" s="5">
        <v>4</v>
      </c>
      <c r="J689" s="11">
        <v>4018</v>
      </c>
      <c r="K689">
        <f t="shared" si="20"/>
        <v>16072</v>
      </c>
      <c r="L689" s="2">
        <f t="shared" si="21"/>
        <v>3612182</v>
      </c>
      <c r="M689" t="str" cm="1">
        <f t="array" ref="M689">_xlfn.IFS(E689&lt;1000, "$0 - $999", E689&lt;5000, "$1K - $4.9K", E689&lt;10000,"$5K - $9.9K", E689&lt;50000,"$10K-$49.9", E689&lt;100000,"$50K-$99.9K", E689&lt;200000, "$100K - above")</f>
        <v>$0 - $999</v>
      </c>
    </row>
    <row r="690" spans="1:13">
      <c r="A690" s="9" t="s">
        <v>5645</v>
      </c>
      <c r="B690" s="5" t="s">
        <v>5646</v>
      </c>
      <c r="C690" s="5" t="s">
        <v>5647</v>
      </c>
      <c r="D690" s="5">
        <v>479</v>
      </c>
      <c r="E690" s="5">
        <v>599</v>
      </c>
      <c r="F690" s="7">
        <v>0.2</v>
      </c>
      <c r="G690" t="s">
        <v>5651</v>
      </c>
      <c r="H690" t="s">
        <v>5652</v>
      </c>
      <c r="I690" s="5">
        <v>4.3</v>
      </c>
      <c r="J690" s="11">
        <v>11687</v>
      </c>
      <c r="K690">
        <f t="shared" si="20"/>
        <v>50254.1</v>
      </c>
      <c r="L690" s="2">
        <f t="shared" si="21"/>
        <v>7000513</v>
      </c>
      <c r="M690" t="str" cm="1">
        <f t="array" ref="M690">_xlfn.IFS(E690&lt;1000, "$0 - $999", E690&lt;5000, "$1K - $4.9K", E690&lt;10000,"$5K - $9.9K", E690&lt;50000,"$10K-$49.9", E690&lt;100000,"$50K-$99.9K", E690&lt;200000, "$100K - above")</f>
        <v>$0 - $999</v>
      </c>
    </row>
    <row r="691" spans="1:13">
      <c r="A691" s="9" t="s">
        <v>138</v>
      </c>
      <c r="B691" s="5" t="s">
        <v>139</v>
      </c>
      <c r="C691" s="5" t="s">
        <v>18</v>
      </c>
      <c r="D691" s="5">
        <v>350</v>
      </c>
      <c r="E691" s="5">
        <v>899</v>
      </c>
      <c r="F691" s="7">
        <v>0.61</v>
      </c>
      <c r="G691" t="s">
        <v>143</v>
      </c>
      <c r="H691" t="s">
        <v>144</v>
      </c>
      <c r="I691" s="5">
        <v>4.2</v>
      </c>
      <c r="J691" s="11">
        <v>2262</v>
      </c>
      <c r="K691">
        <f t="shared" si="20"/>
        <v>9500.4</v>
      </c>
      <c r="L691" s="2">
        <f t="shared" si="21"/>
        <v>2033538</v>
      </c>
      <c r="M691" t="str" cm="1">
        <f t="array" ref="M691">_xlfn.IFS(E691&lt;1000, "$0 - $999", E691&lt;5000, "$1K - $4.9K", E691&lt;10000,"$5K - $9.9K", E691&lt;50000,"$10K-$49.9", E691&lt;100000,"$50K-$99.9K", E691&lt;200000, "$100K - above")</f>
        <v>$0 - $999</v>
      </c>
    </row>
    <row r="692" spans="1:13">
      <c r="A692" s="9" t="s">
        <v>5657</v>
      </c>
      <c r="B692" s="5" t="s">
        <v>5658</v>
      </c>
      <c r="C692" s="5" t="s">
        <v>3066</v>
      </c>
      <c r="D692" s="6">
        <v>1598</v>
      </c>
      <c r="E692" s="6">
        <v>2990</v>
      </c>
      <c r="F692" s="7">
        <v>0.47</v>
      </c>
      <c r="G692" t="s">
        <v>5662</v>
      </c>
      <c r="H692" t="s">
        <v>5663</v>
      </c>
      <c r="I692" s="5">
        <v>3.8</v>
      </c>
      <c r="J692" s="11">
        <v>11015</v>
      </c>
      <c r="K692">
        <f t="shared" si="20"/>
        <v>41857</v>
      </c>
      <c r="L692" s="2">
        <f t="shared" si="21"/>
        <v>32934850</v>
      </c>
      <c r="M692" t="str" cm="1">
        <f t="array" ref="M692">_xlfn.IFS(E692&lt;1000, "$0 - $999", E692&lt;5000, "$1K - $4.9K", E692&lt;10000,"$5K - $9.9K", E692&lt;50000,"$10K-$49.9", E692&lt;100000,"$50K-$99.9K", E692&lt;200000, "$100K - above")</f>
        <v>$1K - $4.9K</v>
      </c>
    </row>
    <row r="693" spans="1:13">
      <c r="A693" s="9" t="s">
        <v>5667</v>
      </c>
      <c r="B693" s="5" t="s">
        <v>5668</v>
      </c>
      <c r="C693" s="5" t="s">
        <v>5669</v>
      </c>
      <c r="D693" s="5">
        <v>599</v>
      </c>
      <c r="E693" s="5">
        <v>899</v>
      </c>
      <c r="F693" s="7">
        <v>0.33</v>
      </c>
      <c r="G693" t="s">
        <v>5673</v>
      </c>
      <c r="H693" t="s">
        <v>5674</v>
      </c>
      <c r="I693" s="5">
        <v>4.3</v>
      </c>
      <c r="J693" s="11">
        <v>95116</v>
      </c>
      <c r="K693">
        <f t="shared" si="20"/>
        <v>408998.8</v>
      </c>
      <c r="L693" s="2">
        <f t="shared" si="21"/>
        <v>85509284</v>
      </c>
      <c r="M693" t="str" cm="1">
        <f t="array" ref="M693">_xlfn.IFS(E693&lt;1000, "$0 - $999", E693&lt;5000, "$1K - $4.9K", E693&lt;10000,"$5K - $9.9K", E693&lt;50000,"$10K-$49.9", E693&lt;100000,"$50K-$99.9K", E693&lt;200000, "$100K - above")</f>
        <v>$0 - $999</v>
      </c>
    </row>
    <row r="694" spans="1:13">
      <c r="A694" s="9" t="s">
        <v>148</v>
      </c>
      <c r="B694" s="5" t="s">
        <v>149</v>
      </c>
      <c r="C694" s="5" t="s">
        <v>18</v>
      </c>
      <c r="D694" s="5">
        <v>159</v>
      </c>
      <c r="E694" s="5">
        <v>399</v>
      </c>
      <c r="F694" s="7">
        <v>0.6</v>
      </c>
      <c r="G694" t="s">
        <v>152</v>
      </c>
      <c r="H694" t="s">
        <v>153</v>
      </c>
      <c r="I694" s="5">
        <v>4.0999999999999996</v>
      </c>
      <c r="J694" s="11">
        <v>4768</v>
      </c>
      <c r="K694">
        <f t="shared" si="20"/>
        <v>19548.8</v>
      </c>
      <c r="L694" s="2">
        <f t="shared" si="21"/>
        <v>1902432</v>
      </c>
      <c r="M694" t="str" cm="1">
        <f t="array" ref="M694">_xlfn.IFS(E694&lt;1000, "$0 - $999", E694&lt;5000, "$1K - $4.9K", E694&lt;10000,"$5K - $9.9K", E694&lt;50000,"$10K-$49.9", E694&lt;100000,"$50K-$99.9K", E694&lt;200000, "$100K - above")</f>
        <v>$0 - $999</v>
      </c>
    </row>
    <row r="695" spans="1:13">
      <c r="A695" s="9" t="s">
        <v>5679</v>
      </c>
      <c r="B695" s="5" t="s">
        <v>5680</v>
      </c>
      <c r="C695" s="5" t="s">
        <v>4834</v>
      </c>
      <c r="D695" s="6">
        <v>1299</v>
      </c>
      <c r="E695" s="6">
        <v>3000</v>
      </c>
      <c r="F695" s="7">
        <v>0.56999999999999995</v>
      </c>
      <c r="G695" t="s">
        <v>5684</v>
      </c>
      <c r="H695" t="s">
        <v>5685</v>
      </c>
      <c r="I695" s="5">
        <v>4.3</v>
      </c>
      <c r="J695" s="11">
        <v>23022</v>
      </c>
      <c r="K695">
        <f t="shared" si="20"/>
        <v>98994.599999999991</v>
      </c>
      <c r="L695" s="2">
        <f t="shared" si="21"/>
        <v>69066000</v>
      </c>
      <c r="M695" t="str" cm="1">
        <f t="array" ref="M695">_xlfn.IFS(E695&lt;1000, "$0 - $999", E695&lt;5000, "$1K - $4.9K", E695&lt;10000,"$5K - $9.9K", E695&lt;50000,"$10K-$49.9", E695&lt;100000,"$50K-$99.9K", E695&lt;200000, "$100K - above")</f>
        <v>$1K - $4.9K</v>
      </c>
    </row>
    <row r="696" spans="1:13">
      <c r="A696" s="9" t="s">
        <v>3786</v>
      </c>
      <c r="B696" s="5" t="s">
        <v>3787</v>
      </c>
      <c r="C696" s="5" t="s">
        <v>2948</v>
      </c>
      <c r="D696" s="6">
        <v>1599</v>
      </c>
      <c r="E696" s="6">
        <v>4999</v>
      </c>
      <c r="F696" s="7">
        <v>0.68</v>
      </c>
      <c r="G696" t="s">
        <v>5691</v>
      </c>
      <c r="H696" t="s">
        <v>5692</v>
      </c>
      <c r="I696" s="5">
        <v>4</v>
      </c>
      <c r="J696" s="11">
        <v>67951</v>
      </c>
      <c r="K696">
        <f t="shared" si="20"/>
        <v>271804</v>
      </c>
      <c r="L696" s="2">
        <f t="shared" si="21"/>
        <v>339687049</v>
      </c>
      <c r="M696" t="str" cm="1">
        <f t="array" ref="M696">_xlfn.IFS(E696&lt;1000, "$0 - $999", E696&lt;5000, "$1K - $4.9K", E696&lt;10000,"$5K - $9.9K", E696&lt;50000,"$10K-$49.9", E696&lt;100000,"$50K-$99.9K", E696&lt;200000, "$100K - above")</f>
        <v>$1K - $4.9K</v>
      </c>
    </row>
    <row r="697" spans="1:13">
      <c r="A697" s="9" t="s">
        <v>5696</v>
      </c>
      <c r="B697" s="5" t="s">
        <v>5697</v>
      </c>
      <c r="C697" s="5" t="s">
        <v>5698</v>
      </c>
      <c r="D697" s="5">
        <v>294</v>
      </c>
      <c r="E697" s="6">
        <v>4999</v>
      </c>
      <c r="F697" s="7">
        <v>0.94</v>
      </c>
      <c r="G697" t="s">
        <v>5702</v>
      </c>
      <c r="H697" t="s">
        <v>5703</v>
      </c>
      <c r="I697" s="5">
        <v>4.3</v>
      </c>
      <c r="J697" s="11">
        <v>4426</v>
      </c>
      <c r="K697">
        <f t="shared" si="20"/>
        <v>19031.8</v>
      </c>
      <c r="L697" s="2">
        <f t="shared" si="21"/>
        <v>22125574</v>
      </c>
      <c r="M697" t="str" cm="1">
        <f t="array" ref="M697">_xlfn.IFS(E697&lt;1000, "$0 - $999", E697&lt;5000, "$1K - $4.9K", E697&lt;10000,"$5K - $9.9K", E697&lt;50000,"$10K-$49.9", E697&lt;100000,"$50K-$99.9K", E697&lt;200000, "$100K - above")</f>
        <v>$1K - $4.9K</v>
      </c>
    </row>
    <row r="698" spans="1:13">
      <c r="A698" s="9" t="s">
        <v>5707</v>
      </c>
      <c r="B698" s="5" t="s">
        <v>5708</v>
      </c>
      <c r="C698" s="5" t="s">
        <v>5262</v>
      </c>
      <c r="D698" s="5">
        <v>828</v>
      </c>
      <c r="E698" s="5">
        <v>861</v>
      </c>
      <c r="F698" s="7">
        <v>0.04</v>
      </c>
      <c r="G698" t="s">
        <v>5712</v>
      </c>
      <c r="H698" t="s">
        <v>5713</v>
      </c>
      <c r="I698" s="5">
        <v>4.2</v>
      </c>
      <c r="J698" s="11">
        <v>4567</v>
      </c>
      <c r="K698">
        <f t="shared" si="20"/>
        <v>19181.400000000001</v>
      </c>
      <c r="L698" s="2">
        <f t="shared" si="21"/>
        <v>3932187</v>
      </c>
      <c r="M698" t="str" cm="1">
        <f t="array" ref="M698">_xlfn.IFS(E698&lt;1000, "$0 - $999", E698&lt;5000, "$1K - $4.9K", E698&lt;10000,"$5K - $9.9K", E698&lt;50000,"$10K-$49.9", E698&lt;100000,"$50K-$99.9K", E698&lt;200000, "$100K - above")</f>
        <v>$0 - $999</v>
      </c>
    </row>
    <row r="699" spans="1:13">
      <c r="A699" s="9" t="s">
        <v>5717</v>
      </c>
      <c r="B699" s="5" t="s">
        <v>5718</v>
      </c>
      <c r="C699" s="5" t="s">
        <v>4425</v>
      </c>
      <c r="D699" s="5">
        <v>745</v>
      </c>
      <c r="E699" s="5">
        <v>795</v>
      </c>
      <c r="F699" s="7">
        <v>0.06</v>
      </c>
      <c r="G699" t="s">
        <v>5722</v>
      </c>
      <c r="H699" t="s">
        <v>5723</v>
      </c>
      <c r="I699" s="5">
        <v>4</v>
      </c>
      <c r="J699" s="11">
        <v>13797</v>
      </c>
      <c r="K699">
        <f t="shared" si="20"/>
        <v>55188</v>
      </c>
      <c r="L699" s="2">
        <f t="shared" si="21"/>
        <v>10968615</v>
      </c>
      <c r="M699" t="str" cm="1">
        <f t="array" ref="M699">_xlfn.IFS(E699&lt;1000, "$0 - $999", E699&lt;5000, "$1K - $4.9K", E699&lt;10000,"$5K - $9.9K", E699&lt;50000,"$10K-$49.9", E699&lt;100000,"$50K-$99.9K", E699&lt;200000, "$100K - above")</f>
        <v>$0 - $999</v>
      </c>
    </row>
    <row r="700" spans="1:13">
      <c r="A700" s="9" t="s">
        <v>5727</v>
      </c>
      <c r="B700" s="5" t="s">
        <v>5728</v>
      </c>
      <c r="C700" s="5" t="s">
        <v>5729</v>
      </c>
      <c r="D700" s="6">
        <v>1549</v>
      </c>
      <c r="E700" s="6">
        <v>2495</v>
      </c>
      <c r="F700" s="7">
        <v>0.38</v>
      </c>
      <c r="G700" t="s">
        <v>5733</v>
      </c>
      <c r="H700" t="s">
        <v>5734</v>
      </c>
      <c r="I700" s="5">
        <v>4.4000000000000004</v>
      </c>
      <c r="J700" s="11">
        <v>15137</v>
      </c>
      <c r="K700">
        <f t="shared" si="20"/>
        <v>66602.8</v>
      </c>
      <c r="L700" s="2">
        <f t="shared" si="21"/>
        <v>37766815</v>
      </c>
      <c r="M700" t="str" cm="1">
        <f t="array" ref="M700">_xlfn.IFS(E700&lt;1000, "$0 - $999", E700&lt;5000, "$1K - $4.9K", E700&lt;10000,"$5K - $9.9K", E700&lt;50000,"$10K-$49.9", E700&lt;100000,"$50K-$99.9K", E700&lt;200000, "$100K - above")</f>
        <v>$1K - $4.9K</v>
      </c>
    </row>
    <row r="701" spans="1:13">
      <c r="A701" s="9" t="s">
        <v>157</v>
      </c>
      <c r="B701" s="5" t="s">
        <v>158</v>
      </c>
      <c r="C701" s="5" t="s">
        <v>18</v>
      </c>
      <c r="D701" s="5">
        <v>349</v>
      </c>
      <c r="E701" s="5">
        <v>399</v>
      </c>
      <c r="F701" s="7">
        <v>0.13</v>
      </c>
      <c r="G701" t="s">
        <v>162</v>
      </c>
      <c r="H701" t="s">
        <v>163</v>
      </c>
      <c r="I701" s="5">
        <v>4.4000000000000004</v>
      </c>
      <c r="J701" s="11">
        <v>18757</v>
      </c>
      <c r="K701">
        <f t="shared" si="20"/>
        <v>82530.8</v>
      </c>
      <c r="L701" s="2">
        <f t="shared" si="21"/>
        <v>7484043</v>
      </c>
      <c r="M701" t="str" cm="1">
        <f t="array" ref="M701">_xlfn.IFS(E701&lt;1000, "$0 - $999", E701&lt;5000, "$1K - $4.9K", E701&lt;10000,"$5K - $9.9K", E701&lt;50000,"$10K-$49.9", E701&lt;100000,"$50K-$99.9K", E701&lt;200000, "$100K - above")</f>
        <v>$0 - $999</v>
      </c>
    </row>
    <row r="702" spans="1:13">
      <c r="A702" s="9" t="s">
        <v>203</v>
      </c>
      <c r="B702" s="5" t="s">
        <v>204</v>
      </c>
      <c r="C702" s="5" t="s">
        <v>18</v>
      </c>
      <c r="D702" s="5">
        <v>970</v>
      </c>
      <c r="E702" s="6">
        <v>1799</v>
      </c>
      <c r="F702" s="7">
        <v>0.46</v>
      </c>
      <c r="G702" t="s">
        <v>208</v>
      </c>
      <c r="H702" t="s">
        <v>209</v>
      </c>
      <c r="I702" s="5">
        <v>4.5</v>
      </c>
      <c r="J702" s="10">
        <v>815</v>
      </c>
      <c r="K702">
        <f t="shared" si="20"/>
        <v>3667.5</v>
      </c>
      <c r="L702" s="2">
        <f t="shared" si="21"/>
        <v>1466185</v>
      </c>
      <c r="M702" t="str" cm="1">
        <f t="array" ref="M702">_xlfn.IFS(E702&lt;1000, "$0 - $999", E702&lt;5000, "$1K - $4.9K", E702&lt;10000,"$5K - $9.9K", E702&lt;50000,"$10K-$49.9", E702&lt;100000,"$50K-$99.9K", E702&lt;200000, "$100K - above")</f>
        <v>$1K - $4.9K</v>
      </c>
    </row>
    <row r="703" spans="1:13">
      <c r="A703" s="9" t="s">
        <v>5743</v>
      </c>
      <c r="B703" s="5" t="s">
        <v>5744</v>
      </c>
      <c r="C703" s="5" t="s">
        <v>5223</v>
      </c>
      <c r="D703" s="6">
        <v>1469</v>
      </c>
      <c r="E703" s="6">
        <v>2499</v>
      </c>
      <c r="F703" s="7">
        <v>0.41</v>
      </c>
      <c r="G703" t="s">
        <v>5748</v>
      </c>
      <c r="H703" t="s">
        <v>5749</v>
      </c>
      <c r="I703" s="5">
        <v>4.2</v>
      </c>
      <c r="J703" s="11">
        <v>156638</v>
      </c>
      <c r="K703">
        <f t="shared" si="20"/>
        <v>657879.6</v>
      </c>
      <c r="L703" s="2">
        <f t="shared" si="21"/>
        <v>391438362</v>
      </c>
      <c r="M703" t="str" cm="1">
        <f t="array" ref="M703">_xlfn.IFS(E703&lt;1000, "$0 - $999", E703&lt;5000, "$1K - $4.9K", E703&lt;10000,"$5K - $9.9K", E703&lt;50000,"$10K-$49.9", E703&lt;100000,"$50K-$99.9K", E703&lt;200000, "$100K - above")</f>
        <v>$1K - $4.9K</v>
      </c>
    </row>
    <row r="704" spans="1:13">
      <c r="A704" s="9" t="s">
        <v>5753</v>
      </c>
      <c r="B704" s="5" t="s">
        <v>5754</v>
      </c>
      <c r="C704" s="5" t="s">
        <v>5755</v>
      </c>
      <c r="D704" s="5">
        <v>198</v>
      </c>
      <c r="E704" s="5">
        <v>800</v>
      </c>
      <c r="F704" s="7">
        <v>0.75</v>
      </c>
      <c r="G704" t="s">
        <v>5759</v>
      </c>
      <c r="H704" t="s">
        <v>5760</v>
      </c>
      <c r="I704" s="5">
        <v>4.0999999999999996</v>
      </c>
      <c r="J704" s="11">
        <v>9344</v>
      </c>
      <c r="K704">
        <f t="shared" si="20"/>
        <v>38310.399999999994</v>
      </c>
      <c r="L704" s="2">
        <f t="shared" si="21"/>
        <v>7475200</v>
      </c>
      <c r="M704" t="str" cm="1">
        <f t="array" ref="M704">_xlfn.IFS(E704&lt;1000, "$0 - $999", E704&lt;5000, "$1K - $4.9K", E704&lt;10000,"$5K - $9.9K", E704&lt;50000,"$10K-$49.9", E704&lt;100000,"$50K-$99.9K", E704&lt;200000, "$100K - above")</f>
        <v>$0 - $999</v>
      </c>
    </row>
    <row r="705" spans="1:13">
      <c r="A705" s="9" t="s">
        <v>5764</v>
      </c>
      <c r="B705" s="5" t="s">
        <v>5765</v>
      </c>
      <c r="C705" s="5" t="s">
        <v>5766</v>
      </c>
      <c r="D705" s="5">
        <v>549</v>
      </c>
      <c r="E705" s="5">
        <v>549</v>
      </c>
      <c r="F705" s="7">
        <v>0</v>
      </c>
      <c r="G705" t="s">
        <v>5770</v>
      </c>
      <c r="H705" t="s">
        <v>5771</v>
      </c>
      <c r="I705" s="5">
        <v>4.5</v>
      </c>
      <c r="J705" s="11">
        <v>4875</v>
      </c>
      <c r="K705">
        <f t="shared" si="20"/>
        <v>21937.5</v>
      </c>
      <c r="L705" s="2">
        <f t="shared" si="21"/>
        <v>2676375</v>
      </c>
      <c r="M705" t="str" cm="1">
        <f t="array" ref="M705">_xlfn.IFS(E705&lt;1000, "$0 - $999", E705&lt;5000, "$1K - $4.9K", E705&lt;10000,"$5K - $9.9K", E705&lt;50000,"$10K-$49.9", E705&lt;100000,"$50K-$99.9K", E705&lt;200000, "$100K - above")</f>
        <v>$0 - $999</v>
      </c>
    </row>
    <row r="706" spans="1:13">
      <c r="A706" s="9" t="s">
        <v>3961</v>
      </c>
      <c r="B706" s="5" t="s">
        <v>3962</v>
      </c>
      <c r="C706" s="5" t="s">
        <v>2948</v>
      </c>
      <c r="D706" s="6">
        <v>2999</v>
      </c>
      <c r="E706" s="6">
        <v>9999</v>
      </c>
      <c r="F706" s="7">
        <v>0.7</v>
      </c>
      <c r="G706" t="s">
        <v>3966</v>
      </c>
      <c r="H706" t="s">
        <v>3967</v>
      </c>
      <c r="I706" s="5">
        <v>4.2</v>
      </c>
      <c r="J706" s="11">
        <v>20881</v>
      </c>
      <c r="K706">
        <f t="shared" ref="K706:K769" si="22">PRODUCT(J706,I706)</f>
        <v>87700.2</v>
      </c>
      <c r="L706" s="2">
        <f t="shared" ref="L706:L769" si="23">PRODUCT(J706,E706)</f>
        <v>208789119</v>
      </c>
      <c r="M706" t="str" cm="1">
        <f t="array" ref="M706">_xlfn.IFS(E706&lt;1000, "$0 - $999", E706&lt;5000, "$1K - $4.9K", E706&lt;10000,"$5K - $9.9K", E706&lt;50000,"$10K-$49.9", E706&lt;100000,"$50K-$99.9K", E706&lt;200000, "$100K - above")</f>
        <v>$5K - $9.9K</v>
      </c>
    </row>
    <row r="707" spans="1:13">
      <c r="A707" s="9" t="s">
        <v>5777</v>
      </c>
      <c r="B707" s="5" t="s">
        <v>5778</v>
      </c>
      <c r="C707" s="5" t="s">
        <v>2948</v>
      </c>
      <c r="D707" s="6">
        <v>12000</v>
      </c>
      <c r="E707" s="6">
        <v>29999</v>
      </c>
      <c r="F707" s="7">
        <v>0.6</v>
      </c>
      <c r="G707" t="s">
        <v>5782</v>
      </c>
      <c r="H707" t="s">
        <v>5783</v>
      </c>
      <c r="I707" s="5">
        <v>4.3</v>
      </c>
      <c r="J707" s="11">
        <v>4744</v>
      </c>
      <c r="K707">
        <f t="shared" si="22"/>
        <v>20399.2</v>
      </c>
      <c r="L707" s="2">
        <f t="shared" si="23"/>
        <v>142315256</v>
      </c>
      <c r="M707" t="str" cm="1">
        <f t="array" ref="M707">_xlfn.IFS(E707&lt;1000, "$0 - $999", E707&lt;5000, "$1K - $4.9K", E707&lt;10000,"$5K - $9.9K", E707&lt;50000,"$10K-$49.9", E707&lt;100000,"$50K-$99.9K", E707&lt;200000, "$100K - above")</f>
        <v>$10K-$49.9</v>
      </c>
    </row>
    <row r="708" spans="1:13">
      <c r="A708" s="9" t="s">
        <v>5787</v>
      </c>
      <c r="B708" s="5" t="s">
        <v>5788</v>
      </c>
      <c r="C708" s="5" t="s">
        <v>3066</v>
      </c>
      <c r="D708" s="6">
        <v>1299</v>
      </c>
      <c r="E708" s="6">
        <v>3499</v>
      </c>
      <c r="F708" s="7">
        <v>0.63</v>
      </c>
      <c r="G708" t="s">
        <v>5792</v>
      </c>
      <c r="H708" t="s">
        <v>5793</v>
      </c>
      <c r="I708" s="5">
        <v>3.9</v>
      </c>
      <c r="J708" s="11">
        <v>12452</v>
      </c>
      <c r="K708">
        <f t="shared" si="22"/>
        <v>48562.799999999996</v>
      </c>
      <c r="L708" s="2">
        <f t="shared" si="23"/>
        <v>43569548</v>
      </c>
      <c r="M708" t="str" cm="1">
        <f t="array" ref="M708">_xlfn.IFS(E708&lt;1000, "$0 - $999", E708&lt;5000, "$1K - $4.9K", E708&lt;10000,"$5K - $9.9K", E708&lt;50000,"$10K-$49.9", E708&lt;100000,"$50K-$99.9K", E708&lt;200000, "$100K - above")</f>
        <v>$1K - $4.9K</v>
      </c>
    </row>
    <row r="709" spans="1:13">
      <c r="A709" s="9" t="s">
        <v>5796</v>
      </c>
      <c r="B709" s="5" t="s">
        <v>5797</v>
      </c>
      <c r="C709" s="5" t="s">
        <v>5047</v>
      </c>
      <c r="D709" s="5">
        <v>269</v>
      </c>
      <c r="E709" s="5">
        <v>315</v>
      </c>
      <c r="F709" s="7">
        <v>0.15</v>
      </c>
      <c r="G709" t="s">
        <v>5801</v>
      </c>
      <c r="H709" t="s">
        <v>5802</v>
      </c>
      <c r="I709" s="5">
        <v>4.5</v>
      </c>
      <c r="J709" s="11">
        <v>17810</v>
      </c>
      <c r="K709">
        <f t="shared" si="22"/>
        <v>80145</v>
      </c>
      <c r="L709" s="2">
        <f t="shared" si="23"/>
        <v>5610150</v>
      </c>
      <c r="M709" t="str" cm="1">
        <f t="array" ref="M709">_xlfn.IFS(E709&lt;1000, "$0 - $999", E709&lt;5000, "$1K - $4.9K", E709&lt;10000,"$5K - $9.9K", E709&lt;50000,"$10K-$49.9", E709&lt;100000,"$50K-$99.9K", E709&lt;200000, "$100K - above")</f>
        <v>$0 - $999</v>
      </c>
    </row>
    <row r="710" spans="1:13">
      <c r="A710" s="9" t="s">
        <v>5806</v>
      </c>
      <c r="B710" s="5" t="s">
        <v>5807</v>
      </c>
      <c r="C710" s="5" t="s">
        <v>3066</v>
      </c>
      <c r="D710" s="5">
        <v>799</v>
      </c>
      <c r="E710" s="6">
        <v>1499</v>
      </c>
      <c r="F710" s="7">
        <v>0.47</v>
      </c>
      <c r="G710" t="s">
        <v>5811</v>
      </c>
      <c r="H710" t="s">
        <v>5812</v>
      </c>
      <c r="I710" s="5">
        <v>4.0999999999999996</v>
      </c>
      <c r="J710" s="11">
        <v>53648</v>
      </c>
      <c r="K710">
        <f t="shared" si="22"/>
        <v>219956.8</v>
      </c>
      <c r="L710" s="2">
        <f t="shared" si="23"/>
        <v>80418352</v>
      </c>
      <c r="M710" t="str" cm="1">
        <f t="array" ref="M710">_xlfn.IFS(E710&lt;1000, "$0 - $999", E710&lt;5000, "$1K - $4.9K", E710&lt;10000,"$5K - $9.9K", E710&lt;50000,"$10K-$49.9", E710&lt;100000,"$50K-$99.9K", E710&lt;200000, "$100K - above")</f>
        <v>$1K - $4.9K</v>
      </c>
    </row>
    <row r="711" spans="1:13">
      <c r="A711" s="9" t="s">
        <v>5816</v>
      </c>
      <c r="B711" s="5" t="s">
        <v>5817</v>
      </c>
      <c r="C711" s="5" t="s">
        <v>5818</v>
      </c>
      <c r="D711" s="6">
        <v>6299</v>
      </c>
      <c r="E711" s="6">
        <v>13750</v>
      </c>
      <c r="F711" s="7">
        <v>0.54</v>
      </c>
      <c r="G711" t="s">
        <v>5822</v>
      </c>
      <c r="H711" t="s">
        <v>5823</v>
      </c>
      <c r="I711" s="5">
        <v>4.2</v>
      </c>
      <c r="J711" s="11">
        <v>2014</v>
      </c>
      <c r="K711">
        <f t="shared" si="22"/>
        <v>8458.8000000000011</v>
      </c>
      <c r="L711" s="2">
        <f t="shared" si="23"/>
        <v>27692500</v>
      </c>
      <c r="M711" t="str" cm="1">
        <f t="array" ref="M711">_xlfn.IFS(E711&lt;1000, "$0 - $999", E711&lt;5000, "$1K - $4.9K", E711&lt;10000,"$5K - $9.9K", E711&lt;50000,"$10K-$49.9", E711&lt;100000,"$50K-$99.9K", E711&lt;200000, "$100K - above")</f>
        <v>$10K-$49.9</v>
      </c>
    </row>
    <row r="712" spans="1:13">
      <c r="A712" s="9" t="s">
        <v>5827</v>
      </c>
      <c r="B712" s="5" t="s">
        <v>5828</v>
      </c>
      <c r="C712" s="5" t="s">
        <v>5829</v>
      </c>
      <c r="D712" s="5">
        <v>59</v>
      </c>
      <c r="E712" s="5">
        <v>59</v>
      </c>
      <c r="F712" s="7">
        <v>0</v>
      </c>
      <c r="G712" t="s">
        <v>5833</v>
      </c>
      <c r="H712" t="s">
        <v>5834</v>
      </c>
      <c r="I712" s="5">
        <v>3.8</v>
      </c>
      <c r="J712" s="11">
        <v>5958</v>
      </c>
      <c r="K712">
        <f t="shared" si="22"/>
        <v>22640.399999999998</v>
      </c>
      <c r="L712" s="2">
        <f t="shared" si="23"/>
        <v>351522</v>
      </c>
      <c r="M712" t="str" cm="1">
        <f t="array" ref="M712">_xlfn.IFS(E712&lt;1000, "$0 - $999", E712&lt;5000, "$1K - $4.9K", E712&lt;10000,"$5K - $9.9K", E712&lt;50000,"$10K-$49.9", E712&lt;100000,"$50K-$99.9K", E712&lt;200000, "$100K - above")</f>
        <v>$0 - $999</v>
      </c>
    </row>
    <row r="713" spans="1:13">
      <c r="A713" s="9" t="s">
        <v>5838</v>
      </c>
      <c r="B713" s="5" t="s">
        <v>5839</v>
      </c>
      <c r="C713" s="5" t="s">
        <v>3107</v>
      </c>
      <c r="D713" s="5">
        <v>571</v>
      </c>
      <c r="E713" s="5">
        <v>999</v>
      </c>
      <c r="F713" s="7">
        <v>0.43</v>
      </c>
      <c r="G713" t="s">
        <v>5843</v>
      </c>
      <c r="H713" t="s">
        <v>5844</v>
      </c>
      <c r="I713" s="5">
        <v>4.3</v>
      </c>
      <c r="J713" s="11">
        <v>38221</v>
      </c>
      <c r="K713">
        <f t="shared" si="22"/>
        <v>164350.29999999999</v>
      </c>
      <c r="L713" s="2">
        <f t="shared" si="23"/>
        <v>38182779</v>
      </c>
      <c r="M713" t="str" cm="1">
        <f t="array" ref="M713">_xlfn.IFS(E713&lt;1000, "$0 - $999", E713&lt;5000, "$1K - $4.9K", E713&lt;10000,"$5K - $9.9K", E713&lt;50000,"$10K-$49.9", E713&lt;100000,"$50K-$99.9K", E713&lt;200000, "$100K - above")</f>
        <v>$0 - $999</v>
      </c>
    </row>
    <row r="714" spans="1:13">
      <c r="A714" s="9" t="s">
        <v>5848</v>
      </c>
      <c r="B714" s="5" t="s">
        <v>5849</v>
      </c>
      <c r="C714" s="5" t="s">
        <v>5515</v>
      </c>
      <c r="D714" s="5">
        <v>549</v>
      </c>
      <c r="E714" s="5">
        <v>999</v>
      </c>
      <c r="F714" s="7">
        <v>0.45</v>
      </c>
      <c r="G714" t="s">
        <v>5853</v>
      </c>
      <c r="H714" t="s">
        <v>5854</v>
      </c>
      <c r="I714" s="5">
        <v>3.9</v>
      </c>
      <c r="J714" s="11">
        <v>64705</v>
      </c>
      <c r="K714">
        <f t="shared" si="22"/>
        <v>252349.5</v>
      </c>
      <c r="L714" s="2">
        <f t="shared" si="23"/>
        <v>64640295</v>
      </c>
      <c r="M714" t="str" cm="1">
        <f t="array" ref="M714">_xlfn.IFS(E714&lt;1000, "$0 - $999", E714&lt;5000, "$1K - $4.9K", E714&lt;10000,"$5K - $9.9K", E714&lt;50000,"$10K-$49.9", E714&lt;100000,"$50K-$99.9K", E714&lt;200000, "$100K - above")</f>
        <v>$0 - $999</v>
      </c>
    </row>
    <row r="715" spans="1:13">
      <c r="A715" s="9" t="s">
        <v>3865</v>
      </c>
      <c r="B715" s="5" t="s">
        <v>3866</v>
      </c>
      <c r="C715" s="5" t="s">
        <v>3867</v>
      </c>
      <c r="D715" s="6">
        <v>2099</v>
      </c>
      <c r="E715" s="6">
        <v>5999</v>
      </c>
      <c r="F715" s="7">
        <v>0.65</v>
      </c>
      <c r="G715" t="s">
        <v>3871</v>
      </c>
      <c r="H715" t="s">
        <v>3872</v>
      </c>
      <c r="I715" s="5">
        <v>4.3</v>
      </c>
      <c r="J715" s="11">
        <v>17129</v>
      </c>
      <c r="K715">
        <f t="shared" si="22"/>
        <v>73654.7</v>
      </c>
      <c r="L715" s="2">
        <f t="shared" si="23"/>
        <v>102756871</v>
      </c>
      <c r="M715" t="str" cm="1">
        <f t="array" ref="M715">_xlfn.IFS(E715&lt;1000, "$0 - $999", E715&lt;5000, "$1K - $4.9K", E715&lt;10000,"$5K - $9.9K", E715&lt;50000,"$10K-$49.9", E715&lt;100000,"$50K-$99.9K", E715&lt;200000, "$100K - above")</f>
        <v>$5K - $9.9K</v>
      </c>
    </row>
    <row r="716" spans="1:13">
      <c r="A716" s="9" t="s">
        <v>193</v>
      </c>
      <c r="B716" s="5" t="s">
        <v>194</v>
      </c>
      <c r="C716" s="5" t="s">
        <v>169</v>
      </c>
      <c r="D716" s="6">
        <v>13490</v>
      </c>
      <c r="E716" s="6">
        <v>21990</v>
      </c>
      <c r="F716" s="7">
        <v>0.39</v>
      </c>
      <c r="G716" t="s">
        <v>198</v>
      </c>
      <c r="H716" t="s">
        <v>199</v>
      </c>
      <c r="I716" s="5">
        <v>4.3</v>
      </c>
      <c r="J716" s="11">
        <v>11976</v>
      </c>
      <c r="K716">
        <f t="shared" si="22"/>
        <v>51496.799999999996</v>
      </c>
      <c r="L716" s="2">
        <f t="shared" si="23"/>
        <v>263352240</v>
      </c>
      <c r="M716" t="str" cm="1">
        <f t="array" ref="M716">_xlfn.IFS(E716&lt;1000, "$0 - $999", E716&lt;5000, "$1K - $4.9K", E716&lt;10000,"$5K - $9.9K", E716&lt;50000,"$10K-$49.9", E716&lt;100000,"$50K-$99.9K", E716&lt;200000, "$100K - above")</f>
        <v>$10K-$49.9</v>
      </c>
    </row>
    <row r="717" spans="1:13">
      <c r="A717" s="9" t="s">
        <v>5861</v>
      </c>
      <c r="B717" s="5" t="s">
        <v>5862</v>
      </c>
      <c r="C717" s="5" t="s">
        <v>5102</v>
      </c>
      <c r="D717" s="5">
        <v>448</v>
      </c>
      <c r="E717" s="5">
        <v>699</v>
      </c>
      <c r="F717" s="7">
        <v>0.36</v>
      </c>
      <c r="G717" t="s">
        <v>5866</v>
      </c>
      <c r="H717" t="s">
        <v>5867</v>
      </c>
      <c r="I717" s="5">
        <v>3.9</v>
      </c>
      <c r="J717" s="11">
        <v>17348</v>
      </c>
      <c r="K717">
        <f t="shared" si="22"/>
        <v>67657.2</v>
      </c>
      <c r="L717" s="2">
        <f t="shared" si="23"/>
        <v>12126252</v>
      </c>
      <c r="M717" t="str" cm="1">
        <f t="array" ref="M717">_xlfn.IFS(E717&lt;1000, "$0 - $999", E717&lt;5000, "$1K - $4.9K", E717&lt;10000,"$5K - $9.9K", E717&lt;50000,"$10K-$49.9", E717&lt;100000,"$50K-$99.9K", E717&lt;200000, "$100K - above")</f>
        <v>$0 - $999</v>
      </c>
    </row>
    <row r="718" spans="1:13">
      <c r="A718" s="9" t="s">
        <v>5871</v>
      </c>
      <c r="B718" s="5" t="s">
        <v>5872</v>
      </c>
      <c r="C718" s="5" t="s">
        <v>3066</v>
      </c>
      <c r="D718" s="6">
        <v>1499</v>
      </c>
      <c r="E718" s="6">
        <v>2999</v>
      </c>
      <c r="F718" s="7">
        <v>0.5</v>
      </c>
      <c r="G718" t="s">
        <v>5876</v>
      </c>
      <c r="H718" t="s">
        <v>5877</v>
      </c>
      <c r="I718" s="5">
        <v>3.7</v>
      </c>
      <c r="J718" s="11">
        <v>87798</v>
      </c>
      <c r="K718">
        <f t="shared" si="22"/>
        <v>324852.60000000003</v>
      </c>
      <c r="L718" s="2">
        <f t="shared" si="23"/>
        <v>263306202</v>
      </c>
      <c r="M718" t="str" cm="1">
        <f t="array" ref="M718">_xlfn.IFS(E718&lt;1000, "$0 - $999", E718&lt;5000, "$1K - $4.9K", E718&lt;10000,"$5K - $9.9K", E718&lt;50000,"$10K-$49.9", E718&lt;100000,"$50K-$99.9K", E718&lt;200000, "$100K - above")</f>
        <v>$1K - $4.9K</v>
      </c>
    </row>
    <row r="719" spans="1:13">
      <c r="A719" s="9" t="s">
        <v>5881</v>
      </c>
      <c r="B719" s="5" t="s">
        <v>5882</v>
      </c>
      <c r="C719" s="5" t="s">
        <v>5883</v>
      </c>
      <c r="D719" s="5">
        <v>299</v>
      </c>
      <c r="E719" s="5">
        <v>499</v>
      </c>
      <c r="F719" s="7">
        <v>0.4</v>
      </c>
      <c r="G719" t="s">
        <v>5887</v>
      </c>
      <c r="H719" t="s">
        <v>5888</v>
      </c>
      <c r="I719" s="5">
        <v>4.2</v>
      </c>
      <c r="J719" s="11">
        <v>24432</v>
      </c>
      <c r="K719">
        <f t="shared" si="22"/>
        <v>102614.40000000001</v>
      </c>
      <c r="L719" s="2">
        <f t="shared" si="23"/>
        <v>12191568</v>
      </c>
      <c r="M719" t="str" cm="1">
        <f t="array" ref="M719">_xlfn.IFS(E719&lt;1000, "$0 - $999", E719&lt;5000, "$1K - $4.9K", E719&lt;10000,"$5K - $9.9K", E719&lt;50000,"$10K-$49.9", E719&lt;100000,"$50K-$99.9K", E719&lt;200000, "$100K - above")</f>
        <v>$0 - $999</v>
      </c>
    </row>
    <row r="720" spans="1:13">
      <c r="A720" s="9" t="s">
        <v>5892</v>
      </c>
      <c r="B720" s="5" t="s">
        <v>5893</v>
      </c>
      <c r="C720" s="5" t="s">
        <v>4834</v>
      </c>
      <c r="D720" s="5">
        <v>579</v>
      </c>
      <c r="E720" s="6">
        <v>1400</v>
      </c>
      <c r="F720" s="7">
        <v>0.59</v>
      </c>
      <c r="G720" t="s">
        <v>5897</v>
      </c>
      <c r="H720" t="s">
        <v>5898</v>
      </c>
      <c r="I720" s="5">
        <v>4.3</v>
      </c>
      <c r="J720" s="11">
        <v>189104</v>
      </c>
      <c r="K720">
        <f t="shared" si="22"/>
        <v>813147.2</v>
      </c>
      <c r="L720" s="2">
        <f t="shared" si="23"/>
        <v>264745600</v>
      </c>
      <c r="M720" t="str" cm="1">
        <f t="array" ref="M720">_xlfn.IFS(E720&lt;1000, "$0 - $999", E720&lt;5000, "$1K - $4.9K", E720&lt;10000,"$5K - $9.9K", E720&lt;50000,"$10K-$49.9", E720&lt;100000,"$50K-$99.9K", E720&lt;200000, "$100K - above")</f>
        <v>$1K - $4.9K</v>
      </c>
    </row>
    <row r="721" spans="1:13">
      <c r="A721" s="9" t="s">
        <v>5902</v>
      </c>
      <c r="B721" s="5" t="s">
        <v>5903</v>
      </c>
      <c r="C721" s="5" t="s">
        <v>5904</v>
      </c>
      <c r="D721" s="6">
        <v>2499</v>
      </c>
      <c r="E721" s="6">
        <v>3299</v>
      </c>
      <c r="F721" s="7">
        <v>0.24</v>
      </c>
      <c r="G721" t="s">
        <v>5908</v>
      </c>
      <c r="H721" t="s">
        <v>5909</v>
      </c>
      <c r="I721" s="5">
        <v>4.2</v>
      </c>
      <c r="J721" s="11">
        <v>93112</v>
      </c>
      <c r="K721">
        <f t="shared" si="22"/>
        <v>391070.4</v>
      </c>
      <c r="L721" s="2">
        <f t="shared" si="23"/>
        <v>307176488</v>
      </c>
      <c r="M721" t="str" cm="1">
        <f t="array" ref="M721">_xlfn.IFS(E721&lt;1000, "$0 - $999", E721&lt;5000, "$1K - $4.9K", E721&lt;10000,"$5K - $9.9K", E721&lt;50000,"$10K-$49.9", E721&lt;100000,"$50K-$99.9K", E721&lt;200000, "$100K - above")</f>
        <v>$1K - $4.9K</v>
      </c>
    </row>
    <row r="722" spans="1:13">
      <c r="A722" s="9" t="s">
        <v>5913</v>
      </c>
      <c r="B722" s="5" t="s">
        <v>5914</v>
      </c>
      <c r="C722" s="5" t="s">
        <v>3066</v>
      </c>
      <c r="D722" s="6">
        <v>1199</v>
      </c>
      <c r="E722" s="6">
        <v>5999</v>
      </c>
      <c r="F722" s="7">
        <v>0.8</v>
      </c>
      <c r="G722" t="s">
        <v>5918</v>
      </c>
      <c r="H722" t="s">
        <v>5919</v>
      </c>
      <c r="I722" s="5">
        <v>3.9</v>
      </c>
      <c r="J722" s="11">
        <v>47521</v>
      </c>
      <c r="K722">
        <f t="shared" si="22"/>
        <v>185331.9</v>
      </c>
      <c r="L722" s="2">
        <f t="shared" si="23"/>
        <v>285078479</v>
      </c>
      <c r="M722" t="str" cm="1">
        <f t="array" ref="M722">_xlfn.IFS(E722&lt;1000, "$0 - $999", E722&lt;5000, "$1K - $4.9K", E722&lt;10000,"$5K - $9.9K", E722&lt;50000,"$10K-$49.9", E722&lt;100000,"$50K-$99.9K", E722&lt;200000, "$100K - above")</f>
        <v>$5K - $9.9K</v>
      </c>
    </row>
    <row r="723" spans="1:13">
      <c r="A723" s="9" t="s">
        <v>5923</v>
      </c>
      <c r="B723" s="5" t="s">
        <v>5924</v>
      </c>
      <c r="C723" s="5" t="s">
        <v>5647</v>
      </c>
      <c r="D723" s="5">
        <v>399</v>
      </c>
      <c r="E723" s="5">
        <v>499</v>
      </c>
      <c r="F723" s="7">
        <v>0.2</v>
      </c>
      <c r="G723" t="s">
        <v>5928</v>
      </c>
      <c r="H723" t="s">
        <v>5929</v>
      </c>
      <c r="I723" s="5">
        <v>4.3</v>
      </c>
      <c r="J723" s="11">
        <v>27201</v>
      </c>
      <c r="K723">
        <f t="shared" si="22"/>
        <v>116964.29999999999</v>
      </c>
      <c r="L723" s="2">
        <f t="shared" si="23"/>
        <v>13573299</v>
      </c>
      <c r="M723" t="str" cm="1">
        <f t="array" ref="M723">_xlfn.IFS(E723&lt;1000, "$0 - $999", E723&lt;5000, "$1K - $4.9K", E723&lt;10000,"$5K - $9.9K", E723&lt;50000,"$10K-$49.9", E723&lt;100000,"$50K-$99.9K", E723&lt;200000, "$100K - above")</f>
        <v>$0 - $999</v>
      </c>
    </row>
    <row r="724" spans="1:13">
      <c r="A724" s="9" t="s">
        <v>213</v>
      </c>
      <c r="B724" s="5" t="s">
        <v>214</v>
      </c>
      <c r="C724" s="5" t="s">
        <v>129</v>
      </c>
      <c r="D724" s="5">
        <v>279</v>
      </c>
      <c r="E724" s="5">
        <v>499</v>
      </c>
      <c r="F724" s="7">
        <v>0.44</v>
      </c>
      <c r="G724" t="s">
        <v>218</v>
      </c>
      <c r="H724" t="s">
        <v>219</v>
      </c>
      <c r="I724" s="5">
        <v>3.7</v>
      </c>
      <c r="J724" s="11">
        <v>10962</v>
      </c>
      <c r="K724">
        <f t="shared" si="22"/>
        <v>40559.4</v>
      </c>
      <c r="L724" s="2">
        <f t="shared" si="23"/>
        <v>5470038</v>
      </c>
      <c r="M724" t="str" cm="1">
        <f t="array" ref="M724">_xlfn.IFS(E724&lt;1000, "$0 - $999", E724&lt;5000, "$1K - $4.9K", E724&lt;10000,"$5K - $9.9K", E724&lt;50000,"$10K-$49.9", E724&lt;100000,"$50K-$99.9K", E724&lt;200000, "$100K - above")</f>
        <v>$0 - $999</v>
      </c>
    </row>
    <row r="725" spans="1:13">
      <c r="A725" s="9" t="s">
        <v>223</v>
      </c>
      <c r="B725" s="5" t="s">
        <v>224</v>
      </c>
      <c r="C725" s="5" t="s">
        <v>169</v>
      </c>
      <c r="D725" s="6">
        <v>13490</v>
      </c>
      <c r="E725" s="6">
        <v>22900</v>
      </c>
      <c r="F725" s="7">
        <v>0.41</v>
      </c>
      <c r="G725" t="s">
        <v>228</v>
      </c>
      <c r="H725" t="s">
        <v>229</v>
      </c>
      <c r="I725" s="5">
        <v>4.3</v>
      </c>
      <c r="J725" s="11">
        <v>16299</v>
      </c>
      <c r="K725">
        <f t="shared" si="22"/>
        <v>70085.7</v>
      </c>
      <c r="L725" s="2">
        <f t="shared" si="23"/>
        <v>373247100</v>
      </c>
      <c r="M725" t="str" cm="1">
        <f t="array" ref="M725">_xlfn.IFS(E725&lt;1000, "$0 - $999", E725&lt;5000, "$1K - $4.9K", E725&lt;10000,"$5K - $9.9K", E725&lt;50000,"$10K-$49.9", E725&lt;100000,"$50K-$99.9K", E725&lt;200000, "$100K - above")</f>
        <v>$10K-$49.9</v>
      </c>
    </row>
    <row r="726" spans="1:13">
      <c r="A726" s="9" t="s">
        <v>5937</v>
      </c>
      <c r="B726" s="5" t="s">
        <v>5938</v>
      </c>
      <c r="C726" s="5" t="s">
        <v>4845</v>
      </c>
      <c r="D726" s="5">
        <v>279</v>
      </c>
      <c r="E726" s="5">
        <v>375</v>
      </c>
      <c r="F726" s="7">
        <v>0.26</v>
      </c>
      <c r="G726" t="s">
        <v>5942</v>
      </c>
      <c r="H726" t="s">
        <v>5943</v>
      </c>
      <c r="I726" s="5">
        <v>4.3</v>
      </c>
      <c r="J726" s="11">
        <v>31534</v>
      </c>
      <c r="K726">
        <f t="shared" si="22"/>
        <v>135596.19999999998</v>
      </c>
      <c r="L726" s="2">
        <f t="shared" si="23"/>
        <v>11825250</v>
      </c>
      <c r="M726" t="str" cm="1">
        <f t="array" ref="M726">_xlfn.IFS(E726&lt;1000, "$0 - $999", E726&lt;5000, "$1K - $4.9K", E726&lt;10000,"$5K - $9.9K", E726&lt;50000,"$10K-$49.9", E726&lt;100000,"$50K-$99.9K", E726&lt;200000, "$100K - above")</f>
        <v>$0 - $999</v>
      </c>
    </row>
    <row r="727" spans="1:13">
      <c r="A727" s="9" t="s">
        <v>5947</v>
      </c>
      <c r="B727" s="5" t="s">
        <v>5948</v>
      </c>
      <c r="C727" s="5" t="s">
        <v>2948</v>
      </c>
      <c r="D727" s="6">
        <v>2499</v>
      </c>
      <c r="E727" s="6">
        <v>4999</v>
      </c>
      <c r="F727" s="7">
        <v>0.5</v>
      </c>
      <c r="G727" t="s">
        <v>4092</v>
      </c>
      <c r="H727" t="s">
        <v>4093</v>
      </c>
      <c r="I727" s="5">
        <v>3.9</v>
      </c>
      <c r="J727" s="11">
        <v>7571</v>
      </c>
      <c r="K727">
        <f t="shared" si="22"/>
        <v>29526.899999999998</v>
      </c>
      <c r="L727" s="2">
        <f t="shared" si="23"/>
        <v>37847429</v>
      </c>
      <c r="M727" t="str" cm="1">
        <f t="array" ref="M727">_xlfn.IFS(E727&lt;1000, "$0 - $999", E727&lt;5000, "$1K - $4.9K", E727&lt;10000,"$5K - $9.9K", E727&lt;50000,"$10K-$49.9", E727&lt;100000,"$50K-$99.9K", E727&lt;200000, "$100K - above")</f>
        <v>$1K - $4.9K</v>
      </c>
    </row>
    <row r="728" spans="1:13">
      <c r="A728" s="9" t="s">
        <v>5952</v>
      </c>
      <c r="B728" s="5" t="s">
        <v>5953</v>
      </c>
      <c r="C728" s="5" t="s">
        <v>5623</v>
      </c>
      <c r="D728" s="5">
        <v>137</v>
      </c>
      <c r="E728" s="5">
        <v>160</v>
      </c>
      <c r="F728" s="7">
        <v>0.14000000000000001</v>
      </c>
      <c r="G728" t="s">
        <v>5957</v>
      </c>
      <c r="H728" t="s">
        <v>5958</v>
      </c>
      <c r="I728" s="5">
        <v>4.4000000000000004</v>
      </c>
      <c r="J728" s="11">
        <v>6537</v>
      </c>
      <c r="K728">
        <f t="shared" si="22"/>
        <v>28762.800000000003</v>
      </c>
      <c r="L728" s="2">
        <f t="shared" si="23"/>
        <v>1045920</v>
      </c>
      <c r="M728" t="str" cm="1">
        <f t="array" ref="M728">_xlfn.IFS(E728&lt;1000, "$0 - $999", E728&lt;5000, "$1K - $4.9K", E728&lt;10000,"$5K - $9.9K", E728&lt;50000,"$10K-$49.9", E728&lt;100000,"$50K-$99.9K", E728&lt;200000, "$100K - above")</f>
        <v>$0 - $999</v>
      </c>
    </row>
    <row r="729" spans="1:13">
      <c r="A729" s="9" t="s">
        <v>233</v>
      </c>
      <c r="B729" s="5" t="s">
        <v>234</v>
      </c>
      <c r="C729" s="5" t="s">
        <v>18</v>
      </c>
      <c r="D729" s="5">
        <v>59</v>
      </c>
      <c r="E729" s="5">
        <v>199</v>
      </c>
      <c r="F729" s="7">
        <v>0.7</v>
      </c>
      <c r="G729" t="s">
        <v>238</v>
      </c>
      <c r="H729" t="s">
        <v>239</v>
      </c>
      <c r="I729" s="5">
        <v>4</v>
      </c>
      <c r="J729" s="11">
        <v>9377</v>
      </c>
      <c r="K729">
        <f t="shared" si="22"/>
        <v>37508</v>
      </c>
      <c r="L729" s="2">
        <f t="shared" si="23"/>
        <v>1866023</v>
      </c>
      <c r="M729" t="str" cm="1">
        <f t="array" ref="M729">_xlfn.IFS(E729&lt;1000, "$0 - $999", E729&lt;5000, "$1K - $4.9K", E729&lt;10000,"$5K - $9.9K", E729&lt;50000,"$10K-$49.9", E729&lt;100000,"$50K-$99.9K", E729&lt;200000, "$100K - above")</f>
        <v>$0 - $999</v>
      </c>
    </row>
    <row r="730" spans="1:13">
      <c r="A730" s="9" t="s">
        <v>5963</v>
      </c>
      <c r="B730" s="5" t="s">
        <v>5964</v>
      </c>
      <c r="C730" s="5" t="s">
        <v>5369</v>
      </c>
      <c r="D730" s="5">
        <v>299</v>
      </c>
      <c r="E730" s="5">
        <v>499</v>
      </c>
      <c r="F730" s="7">
        <v>0.4</v>
      </c>
      <c r="G730" t="s">
        <v>5968</v>
      </c>
      <c r="H730" t="s">
        <v>5969</v>
      </c>
      <c r="I730" s="5">
        <v>4.5</v>
      </c>
      <c r="J730" s="11">
        <v>21010</v>
      </c>
      <c r="K730">
        <f t="shared" si="22"/>
        <v>94545</v>
      </c>
      <c r="L730" s="2">
        <f t="shared" si="23"/>
        <v>10483990</v>
      </c>
      <c r="M730" t="str" cm="1">
        <f t="array" ref="M730">_xlfn.IFS(E730&lt;1000, "$0 - $999", E730&lt;5000, "$1K - $4.9K", E730&lt;10000,"$5K - $9.9K", E730&lt;50000,"$10K-$49.9", E730&lt;100000,"$50K-$99.9K", E730&lt;200000, "$100K - above")</f>
        <v>$0 - $999</v>
      </c>
    </row>
    <row r="731" spans="1:13">
      <c r="A731" s="9" t="s">
        <v>5973</v>
      </c>
      <c r="B731" s="5" t="s">
        <v>5974</v>
      </c>
      <c r="C731" s="5" t="s">
        <v>3066</v>
      </c>
      <c r="D731" s="6">
        <v>1799</v>
      </c>
      <c r="E731" s="6">
        <v>3999</v>
      </c>
      <c r="F731" s="7">
        <v>0.55000000000000004</v>
      </c>
      <c r="G731" t="s">
        <v>5978</v>
      </c>
      <c r="H731" t="s">
        <v>5979</v>
      </c>
      <c r="I731" s="5">
        <v>3.9</v>
      </c>
      <c r="J731" s="11">
        <v>3517</v>
      </c>
      <c r="K731">
        <f t="shared" si="22"/>
        <v>13716.3</v>
      </c>
      <c r="L731" s="2">
        <f t="shared" si="23"/>
        <v>14064483</v>
      </c>
      <c r="M731" t="str" cm="1">
        <f t="array" ref="M731">_xlfn.IFS(E731&lt;1000, "$0 - $999", E731&lt;5000, "$1K - $4.9K", E731&lt;10000,"$5K - $9.9K", E731&lt;50000,"$10K-$49.9", E731&lt;100000,"$50K-$99.9K", E731&lt;200000, "$100K - above")</f>
        <v>$1K - $4.9K</v>
      </c>
    </row>
    <row r="732" spans="1:13">
      <c r="A732" s="9" t="s">
        <v>5983</v>
      </c>
      <c r="B732" s="5" t="s">
        <v>5984</v>
      </c>
      <c r="C732" s="5" t="s">
        <v>5515</v>
      </c>
      <c r="D732" s="6">
        <v>1999</v>
      </c>
      <c r="E732" s="6">
        <v>2999</v>
      </c>
      <c r="F732" s="7">
        <v>0.33</v>
      </c>
      <c r="G732" t="s">
        <v>5988</v>
      </c>
      <c r="H732" t="s">
        <v>5989</v>
      </c>
      <c r="I732" s="5">
        <v>4.3</v>
      </c>
      <c r="J732" s="11">
        <v>63899</v>
      </c>
      <c r="K732">
        <f t="shared" si="22"/>
        <v>274765.7</v>
      </c>
      <c r="L732" s="2">
        <f t="shared" si="23"/>
        <v>191633101</v>
      </c>
      <c r="M732" t="str" cm="1">
        <f t="array" ref="M732">_xlfn.IFS(E732&lt;1000, "$0 - $999", E732&lt;5000, "$1K - $4.9K", E732&lt;10000,"$5K - $9.9K", E732&lt;50000,"$10K-$49.9", E732&lt;100000,"$50K-$99.9K", E732&lt;200000, "$100K - above")</f>
        <v>$1K - $4.9K</v>
      </c>
    </row>
    <row r="733" spans="1:13">
      <c r="A733" s="9" t="s">
        <v>252</v>
      </c>
      <c r="B733" s="5" t="s">
        <v>253</v>
      </c>
      <c r="C733" s="5" t="s">
        <v>129</v>
      </c>
      <c r="D733" s="5">
        <v>199</v>
      </c>
      <c r="E733" s="5">
        <v>699</v>
      </c>
      <c r="F733" s="7">
        <v>0.72</v>
      </c>
      <c r="G733" t="s">
        <v>257</v>
      </c>
      <c r="H733" t="s">
        <v>258</v>
      </c>
      <c r="I733" s="5">
        <v>4.2</v>
      </c>
      <c r="J733" s="11">
        <v>12153</v>
      </c>
      <c r="K733">
        <f t="shared" si="22"/>
        <v>51042.6</v>
      </c>
      <c r="L733" s="2">
        <f t="shared" si="23"/>
        <v>8494947</v>
      </c>
      <c r="M733" t="str" cm="1">
        <f t="array" ref="M733">_xlfn.IFS(E733&lt;1000, "$0 - $999", E733&lt;5000, "$1K - $4.9K", E733&lt;10000,"$5K - $9.9K", E733&lt;50000,"$10K-$49.9", E733&lt;100000,"$50K-$99.9K", E733&lt;200000, "$100K - above")</f>
        <v>$0 - $999</v>
      </c>
    </row>
    <row r="734" spans="1:13">
      <c r="A734" s="9" t="s">
        <v>5994</v>
      </c>
      <c r="B734" s="5" t="s">
        <v>5995</v>
      </c>
      <c r="C734" s="5" t="s">
        <v>5996</v>
      </c>
      <c r="D734" s="5">
        <v>399</v>
      </c>
      <c r="E734" s="6">
        <v>1499</v>
      </c>
      <c r="F734" s="7">
        <v>0.73</v>
      </c>
      <c r="G734" t="s">
        <v>6000</v>
      </c>
      <c r="H734" t="s">
        <v>6001</v>
      </c>
      <c r="I734" s="5">
        <v>4.0999999999999996</v>
      </c>
      <c r="J734" s="11">
        <v>5730</v>
      </c>
      <c r="K734">
        <f t="shared" si="22"/>
        <v>23492.999999999996</v>
      </c>
      <c r="L734" s="2">
        <f t="shared" si="23"/>
        <v>8589270</v>
      </c>
      <c r="M734" t="str" cm="1">
        <f t="array" ref="M734">_xlfn.IFS(E734&lt;1000, "$0 - $999", E734&lt;5000, "$1K - $4.9K", E734&lt;10000,"$5K - $9.9K", E734&lt;50000,"$10K-$49.9", E734&lt;100000,"$50K-$99.9K", E734&lt;200000, "$100K - above")</f>
        <v>$1K - $4.9K</v>
      </c>
    </row>
    <row r="735" spans="1:13">
      <c r="A735" s="9" t="s">
        <v>6005</v>
      </c>
      <c r="B735" s="5" t="s">
        <v>6006</v>
      </c>
      <c r="C735" s="5" t="s">
        <v>6007</v>
      </c>
      <c r="D735" s="6">
        <v>1699</v>
      </c>
      <c r="E735" s="6">
        <v>3999</v>
      </c>
      <c r="F735" s="7">
        <v>0.57999999999999996</v>
      </c>
      <c r="G735" t="s">
        <v>6011</v>
      </c>
      <c r="H735" t="s">
        <v>6012</v>
      </c>
      <c r="I735" s="5">
        <v>4.2</v>
      </c>
      <c r="J735" s="11">
        <v>25488</v>
      </c>
      <c r="K735">
        <f t="shared" si="22"/>
        <v>107049.60000000001</v>
      </c>
      <c r="L735" s="2">
        <f t="shared" si="23"/>
        <v>101926512</v>
      </c>
      <c r="M735" t="str" cm="1">
        <f t="array" ref="M735">_xlfn.IFS(E735&lt;1000, "$0 - $999", E735&lt;5000, "$1K - $4.9K", E735&lt;10000,"$5K - $9.9K", E735&lt;50000,"$10K-$49.9", E735&lt;100000,"$50K-$99.9K", E735&lt;200000, "$100K - above")</f>
        <v>$1K - $4.9K</v>
      </c>
    </row>
    <row r="736" spans="1:13">
      <c r="A736" s="9" t="s">
        <v>6016</v>
      </c>
      <c r="B736" s="5" t="s">
        <v>6017</v>
      </c>
      <c r="C736" s="5" t="s">
        <v>4845</v>
      </c>
      <c r="D736" s="5">
        <v>699</v>
      </c>
      <c r="E736" s="5">
        <v>995</v>
      </c>
      <c r="F736" s="7">
        <v>0.3</v>
      </c>
      <c r="G736" t="s">
        <v>6021</v>
      </c>
      <c r="H736" t="s">
        <v>6022</v>
      </c>
      <c r="I736" s="5">
        <v>4.5</v>
      </c>
      <c r="J736" s="11">
        <v>54405</v>
      </c>
      <c r="K736">
        <f t="shared" si="22"/>
        <v>244822.5</v>
      </c>
      <c r="L736" s="2">
        <f t="shared" si="23"/>
        <v>54132975</v>
      </c>
      <c r="M736" t="str" cm="1">
        <f t="array" ref="M736">_xlfn.IFS(E736&lt;1000, "$0 - $999", E736&lt;5000, "$1K - $4.9K", E736&lt;10000,"$5K - $9.9K", E736&lt;50000,"$10K-$49.9", E736&lt;100000,"$50K-$99.9K", E736&lt;200000, "$100K - above")</f>
        <v>$0 - $999</v>
      </c>
    </row>
    <row r="737" spans="1:13">
      <c r="A737" s="9" t="s">
        <v>4040</v>
      </c>
      <c r="B737" s="5" t="s">
        <v>4041</v>
      </c>
      <c r="C737" s="5" t="s">
        <v>3638</v>
      </c>
      <c r="D737" s="5">
        <v>95</v>
      </c>
      <c r="E737" s="5">
        <v>499</v>
      </c>
      <c r="F737" s="7">
        <v>0.81</v>
      </c>
      <c r="G737" t="s">
        <v>4045</v>
      </c>
      <c r="H737" t="s">
        <v>4046</v>
      </c>
      <c r="I737" s="5">
        <v>4.2</v>
      </c>
      <c r="J737" s="11">
        <v>1949</v>
      </c>
      <c r="K737">
        <f t="shared" si="22"/>
        <v>8185.8</v>
      </c>
      <c r="L737" s="2">
        <f t="shared" si="23"/>
        <v>972551</v>
      </c>
      <c r="M737" t="str" cm="1">
        <f t="array" ref="M737">_xlfn.IFS(E737&lt;1000, "$0 - $999", E737&lt;5000, "$1K - $4.9K", E737&lt;10000,"$5K - $9.9K", E737&lt;50000,"$10K-$49.9", E737&lt;100000,"$50K-$99.9K", E737&lt;200000, "$100K - above")</f>
        <v>$0 - $999</v>
      </c>
    </row>
    <row r="738" spans="1:13">
      <c r="A738" s="9" t="s">
        <v>6028</v>
      </c>
      <c r="B738" s="5" t="s">
        <v>6029</v>
      </c>
      <c r="C738" s="5" t="s">
        <v>5443</v>
      </c>
      <c r="D738" s="6">
        <v>1149</v>
      </c>
      <c r="E738" s="6">
        <v>1699</v>
      </c>
      <c r="F738" s="7">
        <v>0.32</v>
      </c>
      <c r="G738" t="s">
        <v>6033</v>
      </c>
      <c r="H738" t="s">
        <v>6034</v>
      </c>
      <c r="I738" s="5">
        <v>4.2</v>
      </c>
      <c r="J738" s="11">
        <v>122478</v>
      </c>
      <c r="K738">
        <f t="shared" si="22"/>
        <v>514407.60000000003</v>
      </c>
      <c r="L738" s="2">
        <f t="shared" si="23"/>
        <v>208090122</v>
      </c>
      <c r="M738" t="str" cm="1">
        <f t="array" ref="M738">_xlfn.IFS(E738&lt;1000, "$0 - $999", E738&lt;5000, "$1K - $4.9K", E738&lt;10000,"$5K - $9.9K", E738&lt;50000,"$10K-$49.9", E738&lt;100000,"$50K-$99.9K", E738&lt;200000, "$100K - above")</f>
        <v>$1K - $4.9K</v>
      </c>
    </row>
    <row r="739" spans="1:13">
      <c r="A739" s="9" t="s">
        <v>6038</v>
      </c>
      <c r="B739" s="5" t="s">
        <v>6039</v>
      </c>
      <c r="C739" s="5" t="s">
        <v>5102</v>
      </c>
      <c r="D739" s="6">
        <v>1495</v>
      </c>
      <c r="E739" s="6">
        <v>1995</v>
      </c>
      <c r="F739" s="7">
        <v>0.25</v>
      </c>
      <c r="G739" t="s">
        <v>6043</v>
      </c>
      <c r="H739" t="s">
        <v>6044</v>
      </c>
      <c r="I739" s="5">
        <v>4.3</v>
      </c>
      <c r="J739" s="11">
        <v>7241</v>
      </c>
      <c r="K739">
        <f t="shared" si="22"/>
        <v>31136.3</v>
      </c>
      <c r="L739" s="2">
        <f t="shared" si="23"/>
        <v>14445795</v>
      </c>
      <c r="M739" t="str" cm="1">
        <f t="array" ref="M739">_xlfn.IFS(E739&lt;1000, "$0 - $999", E739&lt;5000, "$1K - $4.9K", E739&lt;10000,"$5K - $9.9K", E739&lt;50000,"$10K-$49.9", E739&lt;100000,"$50K-$99.9K", E739&lt;200000, "$100K - above")</f>
        <v>$1K - $4.9K</v>
      </c>
    </row>
    <row r="740" spans="1:13">
      <c r="A740" s="9" t="s">
        <v>6048</v>
      </c>
      <c r="B740" s="5" t="s">
        <v>6049</v>
      </c>
      <c r="C740" s="5" t="s">
        <v>4876</v>
      </c>
      <c r="D740" s="5">
        <v>849</v>
      </c>
      <c r="E740" s="6">
        <v>4999</v>
      </c>
      <c r="F740" s="7">
        <v>0.83</v>
      </c>
      <c r="G740" t="s">
        <v>6053</v>
      </c>
      <c r="H740" t="s">
        <v>6054</v>
      </c>
      <c r="I740" s="5">
        <v>4</v>
      </c>
      <c r="J740" s="11">
        <v>20457</v>
      </c>
      <c r="K740">
        <f t="shared" si="22"/>
        <v>81828</v>
      </c>
      <c r="L740" s="2">
        <f t="shared" si="23"/>
        <v>102264543</v>
      </c>
      <c r="M740" t="str" cm="1">
        <f t="array" ref="M740">_xlfn.IFS(E740&lt;1000, "$0 - $999", E740&lt;5000, "$1K - $4.9K", E740&lt;10000,"$5K - $9.9K", E740&lt;50000,"$10K-$49.9", E740&lt;100000,"$50K-$99.9K", E740&lt;200000, "$100K - above")</f>
        <v>$1K - $4.9K</v>
      </c>
    </row>
    <row r="741" spans="1:13">
      <c r="A741" s="9" t="s">
        <v>6058</v>
      </c>
      <c r="B741" s="5" t="s">
        <v>6059</v>
      </c>
      <c r="C741" s="5" t="s">
        <v>6060</v>
      </c>
      <c r="D741" s="5">
        <v>440</v>
      </c>
      <c r="E741" s="5">
        <v>440</v>
      </c>
      <c r="F741" s="7">
        <v>0</v>
      </c>
      <c r="G741" t="s">
        <v>6064</v>
      </c>
      <c r="H741" t="s">
        <v>6065</v>
      </c>
      <c r="I741" s="5">
        <v>4.5</v>
      </c>
      <c r="J741" s="11">
        <v>8610</v>
      </c>
      <c r="K741">
        <f t="shared" si="22"/>
        <v>38745</v>
      </c>
      <c r="L741" s="2">
        <f t="shared" si="23"/>
        <v>3788400</v>
      </c>
      <c r="M741" t="str" cm="1">
        <f t="array" ref="M741">_xlfn.IFS(E741&lt;1000, "$0 - $999", E741&lt;5000, "$1K - $4.9K", E741&lt;10000,"$5K - $9.9K", E741&lt;50000,"$10K-$49.9", E741&lt;100000,"$50K-$99.9K", E741&lt;200000, "$100K - above")</f>
        <v>$0 - $999</v>
      </c>
    </row>
    <row r="742" spans="1:13">
      <c r="A742" s="9" t="s">
        <v>4009</v>
      </c>
      <c r="B742" s="5" t="s">
        <v>4010</v>
      </c>
      <c r="C742" s="5" t="s">
        <v>3867</v>
      </c>
      <c r="D742" s="5">
        <v>349</v>
      </c>
      <c r="E742" s="5">
        <v>999</v>
      </c>
      <c r="F742" s="7">
        <v>0.65</v>
      </c>
      <c r="G742" t="s">
        <v>4014</v>
      </c>
      <c r="H742" t="s">
        <v>4015</v>
      </c>
      <c r="I742" s="5">
        <v>3.8</v>
      </c>
      <c r="J742" s="11">
        <v>16557</v>
      </c>
      <c r="K742">
        <f t="shared" si="22"/>
        <v>62916.6</v>
      </c>
      <c r="L742" s="2">
        <f t="shared" si="23"/>
        <v>16540443</v>
      </c>
      <c r="M742" t="str" cm="1">
        <f t="array" ref="M742">_xlfn.IFS(E742&lt;1000, "$0 - $999", E742&lt;5000, "$1K - $4.9K", E742&lt;10000,"$5K - $9.9K", E742&lt;50000,"$10K-$49.9", E742&lt;100000,"$50K-$99.9K", E742&lt;200000, "$100K - above")</f>
        <v>$0 - $999</v>
      </c>
    </row>
    <row r="743" spans="1:13">
      <c r="A743" s="9" t="s">
        <v>6071</v>
      </c>
      <c r="B743" s="5" t="s">
        <v>6072</v>
      </c>
      <c r="C743" s="5" t="s">
        <v>4876</v>
      </c>
      <c r="D743" s="5">
        <v>599</v>
      </c>
      <c r="E743" s="6">
        <v>3999</v>
      </c>
      <c r="F743" s="7">
        <v>0.85</v>
      </c>
      <c r="G743" t="s">
        <v>6076</v>
      </c>
      <c r="H743" t="s">
        <v>6077</v>
      </c>
      <c r="I743" s="5">
        <v>3.9</v>
      </c>
      <c r="J743" s="11">
        <v>1087</v>
      </c>
      <c r="K743">
        <f t="shared" si="22"/>
        <v>4239.3</v>
      </c>
      <c r="L743" s="2">
        <f t="shared" si="23"/>
        <v>4346913</v>
      </c>
      <c r="M743" t="str" cm="1">
        <f t="array" ref="M743">_xlfn.IFS(E743&lt;1000, "$0 - $999", E743&lt;5000, "$1K - $4.9K", E743&lt;10000,"$5K - $9.9K", E743&lt;50000,"$10K-$49.9", E743&lt;100000,"$50K-$99.9K", E743&lt;200000, "$100K - above")</f>
        <v>$1K - $4.9K</v>
      </c>
    </row>
    <row r="744" spans="1:13">
      <c r="A744" s="9" t="s">
        <v>6081</v>
      </c>
      <c r="B744" s="5" t="s">
        <v>6082</v>
      </c>
      <c r="C744" s="5" t="s">
        <v>5698</v>
      </c>
      <c r="D744" s="5">
        <v>149</v>
      </c>
      <c r="E744" s="5">
        <v>399</v>
      </c>
      <c r="F744" s="7">
        <v>0.63</v>
      </c>
      <c r="G744" t="s">
        <v>6086</v>
      </c>
      <c r="H744" t="s">
        <v>6087</v>
      </c>
      <c r="I744" s="5">
        <v>4</v>
      </c>
      <c r="J744" s="11">
        <v>1540</v>
      </c>
      <c r="K744">
        <f t="shared" si="22"/>
        <v>6160</v>
      </c>
      <c r="L744" s="2">
        <f t="shared" si="23"/>
        <v>614460</v>
      </c>
      <c r="M744" t="str" cm="1">
        <f t="array" ref="M744">_xlfn.IFS(E744&lt;1000, "$0 - $999", E744&lt;5000, "$1K - $4.9K", E744&lt;10000,"$5K - $9.9K", E744&lt;50000,"$10K-$49.9", E744&lt;100000,"$50K-$99.9K", E744&lt;200000, "$100K - above")</f>
        <v>$0 - $999</v>
      </c>
    </row>
    <row r="745" spans="1:13">
      <c r="A745" s="9" t="s">
        <v>6091</v>
      </c>
      <c r="B745" s="5" t="s">
        <v>6092</v>
      </c>
      <c r="C745" s="5" t="s">
        <v>4856</v>
      </c>
      <c r="D745" s="5">
        <v>289</v>
      </c>
      <c r="E745" s="5">
        <v>999</v>
      </c>
      <c r="F745" s="7">
        <v>0.71</v>
      </c>
      <c r="G745" t="s">
        <v>6096</v>
      </c>
      <c r="H745" t="s">
        <v>6097</v>
      </c>
      <c r="I745" s="5">
        <v>4.0999999999999996</v>
      </c>
      <c r="J745" s="10">
        <v>401</v>
      </c>
      <c r="K745">
        <f t="shared" si="22"/>
        <v>1644.1</v>
      </c>
      <c r="L745" s="2">
        <f t="shared" si="23"/>
        <v>400599</v>
      </c>
      <c r="M745" t="str" cm="1">
        <f t="array" ref="M745">_xlfn.IFS(E745&lt;1000, "$0 - $999", E745&lt;5000, "$1K - $4.9K", E745&lt;10000,"$5K - $9.9K", E745&lt;50000,"$10K-$49.9", E745&lt;100000,"$50K-$99.9K", E745&lt;200000, "$100K - above")</f>
        <v>$0 - $999</v>
      </c>
    </row>
    <row r="746" spans="1:13">
      <c r="A746" s="9" t="s">
        <v>6101</v>
      </c>
      <c r="B746" s="5" t="s">
        <v>6102</v>
      </c>
      <c r="C746" s="5" t="s">
        <v>6103</v>
      </c>
      <c r="D746" s="5">
        <v>179</v>
      </c>
      <c r="E746" s="5">
        <v>499</v>
      </c>
      <c r="F746" s="7">
        <v>0.64</v>
      </c>
      <c r="G746" t="s">
        <v>6107</v>
      </c>
      <c r="H746" t="s">
        <v>6108</v>
      </c>
      <c r="I746" s="5">
        <v>3.4</v>
      </c>
      <c r="J746" s="11">
        <v>9385</v>
      </c>
      <c r="K746">
        <f t="shared" si="22"/>
        <v>31909</v>
      </c>
      <c r="L746" s="2">
        <f t="shared" si="23"/>
        <v>4683115</v>
      </c>
      <c r="M746" t="str" cm="1">
        <f t="array" ref="M746">_xlfn.IFS(E746&lt;1000, "$0 - $999", E746&lt;5000, "$1K - $4.9K", E746&lt;10000,"$5K - $9.9K", E746&lt;50000,"$10K-$49.9", E746&lt;100000,"$50K-$99.9K", E746&lt;200000, "$100K - above")</f>
        <v>$0 - $999</v>
      </c>
    </row>
    <row r="747" spans="1:13">
      <c r="A747" s="9" t="s">
        <v>6112</v>
      </c>
      <c r="B747" s="5" t="s">
        <v>6113</v>
      </c>
      <c r="C747" s="5" t="s">
        <v>2948</v>
      </c>
      <c r="D747" s="6">
        <v>1499</v>
      </c>
      <c r="E747" s="6">
        <v>4999</v>
      </c>
      <c r="F747" s="7">
        <v>0.7</v>
      </c>
      <c r="G747" t="s">
        <v>4219</v>
      </c>
      <c r="H747" t="s">
        <v>4220</v>
      </c>
      <c r="I747" s="5">
        <v>4</v>
      </c>
      <c r="J747" s="11">
        <v>92588</v>
      </c>
      <c r="K747">
        <f t="shared" si="22"/>
        <v>370352</v>
      </c>
      <c r="L747" s="2">
        <f t="shared" si="23"/>
        <v>462847412</v>
      </c>
      <c r="M747" t="str" cm="1">
        <f t="array" ref="M747">_xlfn.IFS(E747&lt;1000, "$0 - $999", E747&lt;5000, "$1K - $4.9K", E747&lt;10000,"$5K - $9.9K", E747&lt;50000,"$10K-$49.9", E747&lt;100000,"$50K-$99.9K", E747&lt;200000, "$100K - above")</f>
        <v>$1K - $4.9K</v>
      </c>
    </row>
    <row r="748" spans="1:13">
      <c r="A748" s="9" t="s">
        <v>6117</v>
      </c>
      <c r="B748" s="5" t="s">
        <v>6118</v>
      </c>
      <c r="C748" s="5" t="s">
        <v>3066</v>
      </c>
      <c r="D748" s="5">
        <v>399</v>
      </c>
      <c r="E748" s="5">
        <v>699</v>
      </c>
      <c r="F748" s="7">
        <v>0.43</v>
      </c>
      <c r="G748" t="s">
        <v>6122</v>
      </c>
      <c r="H748" t="s">
        <v>6123</v>
      </c>
      <c r="I748" s="5">
        <v>3.4</v>
      </c>
      <c r="J748" s="11">
        <v>3454</v>
      </c>
      <c r="K748">
        <f t="shared" si="22"/>
        <v>11743.6</v>
      </c>
      <c r="L748" s="2">
        <f t="shared" si="23"/>
        <v>2414346</v>
      </c>
      <c r="M748" t="str" cm="1">
        <f t="array" ref="M748">_xlfn.IFS(E748&lt;1000, "$0 - $999", E748&lt;5000, "$1K - $4.9K", E748&lt;10000,"$5K - $9.9K", E748&lt;50000,"$10K-$49.9", E748&lt;100000,"$50K-$99.9K", E748&lt;200000, "$100K - above")</f>
        <v>$0 - $999</v>
      </c>
    </row>
    <row r="749" spans="1:13">
      <c r="A749" s="9" t="s">
        <v>6127</v>
      </c>
      <c r="B749" s="5" t="s">
        <v>6128</v>
      </c>
      <c r="C749" s="5" t="s">
        <v>5336</v>
      </c>
      <c r="D749" s="5">
        <v>599</v>
      </c>
      <c r="E749" s="5">
        <v>799</v>
      </c>
      <c r="F749" s="7">
        <v>0.25</v>
      </c>
      <c r="G749" t="s">
        <v>6132</v>
      </c>
      <c r="H749" t="s">
        <v>6133</v>
      </c>
      <c r="I749" s="5">
        <v>4.3</v>
      </c>
      <c r="J749" s="11">
        <v>15790</v>
      </c>
      <c r="K749">
        <f t="shared" si="22"/>
        <v>67897</v>
      </c>
      <c r="L749" s="2">
        <f t="shared" si="23"/>
        <v>12616210</v>
      </c>
      <c r="M749" t="str" cm="1">
        <f t="array" ref="M749">_xlfn.IFS(E749&lt;1000, "$0 - $999", E749&lt;5000, "$1K - $4.9K", E749&lt;10000,"$5K - $9.9K", E749&lt;50000,"$10K-$49.9", E749&lt;100000,"$50K-$99.9K", E749&lt;200000, "$100K - above")</f>
        <v>$0 - $999</v>
      </c>
    </row>
    <row r="750" spans="1:13">
      <c r="A750" s="9" t="s">
        <v>6137</v>
      </c>
      <c r="B750" s="5" t="s">
        <v>6138</v>
      </c>
      <c r="C750" s="5" t="s">
        <v>6139</v>
      </c>
      <c r="D750" s="5">
        <v>949</v>
      </c>
      <c r="E750" s="6">
        <v>2000</v>
      </c>
      <c r="F750" s="7">
        <v>0.53</v>
      </c>
      <c r="G750" t="s">
        <v>6143</v>
      </c>
      <c r="H750" t="s">
        <v>6144</v>
      </c>
      <c r="I750" s="5">
        <v>3.9</v>
      </c>
      <c r="J750" s="11">
        <v>14969</v>
      </c>
      <c r="K750">
        <f t="shared" si="22"/>
        <v>58379.1</v>
      </c>
      <c r="L750" s="2">
        <f t="shared" si="23"/>
        <v>29938000</v>
      </c>
      <c r="M750" t="str" cm="1">
        <f t="array" ref="M750">_xlfn.IFS(E750&lt;1000, "$0 - $999", E750&lt;5000, "$1K - $4.9K", E750&lt;10000,"$5K - $9.9K", E750&lt;50000,"$10K-$49.9", E750&lt;100000,"$50K-$99.9K", E750&lt;200000, "$100K - above")</f>
        <v>$1K - $4.9K</v>
      </c>
    </row>
    <row r="751" spans="1:13">
      <c r="A751" s="9" t="s">
        <v>6148</v>
      </c>
      <c r="B751" s="5" t="s">
        <v>6149</v>
      </c>
      <c r="C751" s="5" t="s">
        <v>2948</v>
      </c>
      <c r="D751" s="6">
        <v>2499</v>
      </c>
      <c r="E751" s="6">
        <v>9999</v>
      </c>
      <c r="F751" s="7">
        <v>0.75</v>
      </c>
      <c r="G751" t="s">
        <v>6153</v>
      </c>
      <c r="H751" t="s">
        <v>6154</v>
      </c>
      <c r="I751" s="5">
        <v>4.0999999999999996</v>
      </c>
      <c r="J751" s="11">
        <v>42139</v>
      </c>
      <c r="K751">
        <f t="shared" si="22"/>
        <v>172769.9</v>
      </c>
      <c r="L751" s="2">
        <f t="shared" si="23"/>
        <v>421347861</v>
      </c>
      <c r="M751" t="str" cm="1">
        <f t="array" ref="M751">_xlfn.IFS(E751&lt;1000, "$0 - $999", E751&lt;5000, "$1K - $4.9K", E751&lt;10000,"$5K - $9.9K", E751&lt;50000,"$10K-$49.9", E751&lt;100000,"$50K-$99.9K", E751&lt;200000, "$100K - above")</f>
        <v>$5K - $9.9K</v>
      </c>
    </row>
    <row r="752" spans="1:13">
      <c r="A752" s="9" t="s">
        <v>6158</v>
      </c>
      <c r="B752" s="5" t="s">
        <v>6159</v>
      </c>
      <c r="C752" s="5" t="s">
        <v>5047</v>
      </c>
      <c r="D752" s="5">
        <v>159</v>
      </c>
      <c r="E752" s="5">
        <v>180</v>
      </c>
      <c r="F752" s="7">
        <v>0.12</v>
      </c>
      <c r="G752" t="s">
        <v>6163</v>
      </c>
      <c r="H752" t="s">
        <v>6164</v>
      </c>
      <c r="I752" s="5">
        <v>4.3</v>
      </c>
      <c r="J752" s="10">
        <v>989</v>
      </c>
      <c r="K752">
        <f t="shared" si="22"/>
        <v>4252.7</v>
      </c>
      <c r="L752" s="2">
        <f t="shared" si="23"/>
        <v>178020</v>
      </c>
      <c r="M752" t="str" cm="1">
        <f t="array" ref="M752">_xlfn.IFS(E752&lt;1000, "$0 - $999", E752&lt;5000, "$1K - $4.9K", E752&lt;10000,"$5K - $9.9K", E752&lt;50000,"$10K-$49.9", E752&lt;100000,"$50K-$99.9K", E752&lt;200000, "$100K - above")</f>
        <v>$0 - $999</v>
      </c>
    </row>
    <row r="753" spans="1:13">
      <c r="A753" s="9" t="s">
        <v>6168</v>
      </c>
      <c r="B753" s="5" t="s">
        <v>6169</v>
      </c>
      <c r="C753" s="5" t="s">
        <v>3024</v>
      </c>
      <c r="D753" s="6">
        <v>1329</v>
      </c>
      <c r="E753" s="6">
        <v>2900</v>
      </c>
      <c r="F753" s="7">
        <v>0.54</v>
      </c>
      <c r="G753" t="s">
        <v>6173</v>
      </c>
      <c r="H753" t="s">
        <v>6174</v>
      </c>
      <c r="I753" s="5">
        <v>4.5</v>
      </c>
      <c r="J753" s="11">
        <v>19624</v>
      </c>
      <c r="K753">
        <f t="shared" si="22"/>
        <v>88308</v>
      </c>
      <c r="L753" s="2">
        <f t="shared" si="23"/>
        <v>56909600</v>
      </c>
      <c r="M753" t="str" cm="1">
        <f t="array" ref="M753">_xlfn.IFS(E753&lt;1000, "$0 - $999", E753&lt;5000, "$1K - $4.9K", E753&lt;10000,"$5K - $9.9K", E753&lt;50000,"$10K-$49.9", E753&lt;100000,"$50K-$99.9K", E753&lt;200000, "$100K - above")</f>
        <v>$1K - $4.9K</v>
      </c>
    </row>
    <row r="754" spans="1:13">
      <c r="A754" s="9" t="s">
        <v>6178</v>
      </c>
      <c r="B754" s="5" t="s">
        <v>6179</v>
      </c>
      <c r="C754" s="5" t="s">
        <v>6103</v>
      </c>
      <c r="D754" s="5">
        <v>570</v>
      </c>
      <c r="E754" s="5">
        <v>999</v>
      </c>
      <c r="F754" s="7">
        <v>0.43</v>
      </c>
      <c r="G754" t="s">
        <v>6183</v>
      </c>
      <c r="H754" t="s">
        <v>6184</v>
      </c>
      <c r="I754" s="5">
        <v>4.2</v>
      </c>
      <c r="J754" s="11">
        <v>3201</v>
      </c>
      <c r="K754">
        <f t="shared" si="22"/>
        <v>13444.2</v>
      </c>
      <c r="L754" s="2">
        <f t="shared" si="23"/>
        <v>3197799</v>
      </c>
      <c r="M754" t="str" cm="1">
        <f t="array" ref="M754">_xlfn.IFS(E754&lt;1000, "$0 - $999", E754&lt;5000, "$1K - $4.9K", E754&lt;10000,"$5K - $9.9K", E754&lt;50000,"$10K-$49.9", E754&lt;100000,"$50K-$99.9K", E754&lt;200000, "$100K - above")</f>
        <v>$0 - $999</v>
      </c>
    </row>
    <row r="755" spans="1:13">
      <c r="A755" s="9" t="s">
        <v>6187</v>
      </c>
      <c r="B755" s="5" t="s">
        <v>6188</v>
      </c>
      <c r="C755" s="5" t="s">
        <v>6189</v>
      </c>
      <c r="D755" s="5">
        <v>899</v>
      </c>
      <c r="E755" s="6">
        <v>1999</v>
      </c>
      <c r="F755" s="7">
        <v>0.55000000000000004</v>
      </c>
      <c r="G755" t="s">
        <v>6193</v>
      </c>
      <c r="H755" t="s">
        <v>6194</v>
      </c>
      <c r="I755" s="5">
        <v>4.0999999999999996</v>
      </c>
      <c r="J755" s="11">
        <v>30469</v>
      </c>
      <c r="K755">
        <f t="shared" si="22"/>
        <v>124922.9</v>
      </c>
      <c r="L755" s="2">
        <f t="shared" si="23"/>
        <v>60907531</v>
      </c>
      <c r="M755" t="str" cm="1">
        <f t="array" ref="M755">_xlfn.IFS(E755&lt;1000, "$0 - $999", E755&lt;5000, "$1K - $4.9K", E755&lt;10000,"$5K - $9.9K", E755&lt;50000,"$10K-$49.9", E755&lt;100000,"$50K-$99.9K", E755&lt;200000, "$100K - above")</f>
        <v>$1K - $4.9K</v>
      </c>
    </row>
    <row r="756" spans="1:13">
      <c r="A756" s="9" t="s">
        <v>6198</v>
      </c>
      <c r="B756" s="5" t="s">
        <v>6199</v>
      </c>
      <c r="C756" s="5" t="s">
        <v>6200</v>
      </c>
      <c r="D756" s="5">
        <v>449</v>
      </c>
      <c r="E756" s="5">
        <v>999</v>
      </c>
      <c r="F756" s="7">
        <v>0.55000000000000004</v>
      </c>
      <c r="G756" t="s">
        <v>6204</v>
      </c>
      <c r="H756" t="s">
        <v>6205</v>
      </c>
      <c r="I756" s="5">
        <v>4.4000000000000004</v>
      </c>
      <c r="J756" s="11">
        <v>9940</v>
      </c>
      <c r="K756">
        <f t="shared" si="22"/>
        <v>43736</v>
      </c>
      <c r="L756" s="2">
        <f t="shared" si="23"/>
        <v>9930060</v>
      </c>
      <c r="M756" t="str" cm="1">
        <f t="array" ref="M756">_xlfn.IFS(E756&lt;1000, "$0 - $999", E756&lt;5000, "$1K - $4.9K", E756&lt;10000,"$5K - $9.9K", E756&lt;50000,"$10K-$49.9", E756&lt;100000,"$50K-$99.9K", E756&lt;200000, "$100K - above")</f>
        <v>$0 - $999</v>
      </c>
    </row>
    <row r="757" spans="1:13">
      <c r="A757" s="9" t="s">
        <v>6209</v>
      </c>
      <c r="B757" s="5" t="s">
        <v>6210</v>
      </c>
      <c r="C757" s="5" t="s">
        <v>6211</v>
      </c>
      <c r="D757" s="5">
        <v>549</v>
      </c>
      <c r="E757" s="5">
        <v>999</v>
      </c>
      <c r="F757" s="7">
        <v>0.45</v>
      </c>
      <c r="G757" t="s">
        <v>6215</v>
      </c>
      <c r="H757" t="s">
        <v>6216</v>
      </c>
      <c r="I757" s="5">
        <v>4.3</v>
      </c>
      <c r="J757" s="11">
        <v>7758</v>
      </c>
      <c r="K757">
        <f t="shared" si="22"/>
        <v>33359.4</v>
      </c>
      <c r="L757" s="2">
        <f t="shared" si="23"/>
        <v>7750242</v>
      </c>
      <c r="M757" t="str" cm="1">
        <f t="array" ref="M757">_xlfn.IFS(E757&lt;1000, "$0 - $999", E757&lt;5000, "$1K - $4.9K", E757&lt;10000,"$5K - $9.9K", E757&lt;50000,"$10K-$49.9", E757&lt;100000,"$50K-$99.9K", E757&lt;200000, "$100K - above")</f>
        <v>$0 - $999</v>
      </c>
    </row>
    <row r="758" spans="1:13">
      <c r="A758" s="9" t="s">
        <v>6220</v>
      </c>
      <c r="B758" s="5" t="s">
        <v>6221</v>
      </c>
      <c r="C758" s="5" t="s">
        <v>5443</v>
      </c>
      <c r="D758" s="6">
        <v>1529</v>
      </c>
      <c r="E758" s="6">
        <v>2399</v>
      </c>
      <c r="F758" s="7">
        <v>0.36</v>
      </c>
      <c r="G758" t="s">
        <v>6225</v>
      </c>
      <c r="H758" t="s">
        <v>6226</v>
      </c>
      <c r="I758" s="5">
        <v>4.3</v>
      </c>
      <c r="J758" s="11">
        <v>68409</v>
      </c>
      <c r="K758">
        <f t="shared" si="22"/>
        <v>294158.7</v>
      </c>
      <c r="L758" s="2">
        <f t="shared" si="23"/>
        <v>164113191</v>
      </c>
      <c r="M758" t="str" cm="1">
        <f t="array" ref="M758">_xlfn.IFS(E758&lt;1000, "$0 - $999", E758&lt;5000, "$1K - $4.9K", E758&lt;10000,"$5K - $9.9K", E758&lt;50000,"$10K-$49.9", E758&lt;100000,"$50K-$99.9K", E758&lt;200000, "$100K - above")</f>
        <v>$1K - $4.9K</v>
      </c>
    </row>
    <row r="759" spans="1:13">
      <c r="A759" s="9" t="s">
        <v>6230</v>
      </c>
      <c r="B759" s="5" t="s">
        <v>6231</v>
      </c>
      <c r="C759" s="5" t="s">
        <v>6232</v>
      </c>
      <c r="D759" s="5">
        <v>100</v>
      </c>
      <c r="E759" s="5">
        <v>100</v>
      </c>
      <c r="F759" s="7">
        <v>0</v>
      </c>
      <c r="G759" t="s">
        <v>6236</v>
      </c>
      <c r="H759" t="s">
        <v>6237</v>
      </c>
      <c r="I759" s="5">
        <v>4.3</v>
      </c>
      <c r="J759" s="11">
        <v>3095</v>
      </c>
      <c r="K759">
        <f t="shared" si="22"/>
        <v>13308.5</v>
      </c>
      <c r="L759" s="2">
        <f t="shared" si="23"/>
        <v>309500</v>
      </c>
      <c r="M759" t="str" cm="1">
        <f t="array" ref="M759">_xlfn.IFS(E759&lt;1000, "$0 - $999", E759&lt;5000, "$1K - $4.9K", E759&lt;10000,"$5K - $9.9K", E759&lt;50000,"$10K-$49.9", E759&lt;100000,"$50K-$99.9K", E759&lt;200000, "$100K - above")</f>
        <v>$0 - $999</v>
      </c>
    </row>
    <row r="760" spans="1:13">
      <c r="A760" s="9" t="s">
        <v>6241</v>
      </c>
      <c r="B760" s="5" t="s">
        <v>6242</v>
      </c>
      <c r="C760" s="5" t="s">
        <v>4901</v>
      </c>
      <c r="D760" s="5">
        <v>299</v>
      </c>
      <c r="E760" s="6">
        <v>1499</v>
      </c>
      <c r="F760" s="7">
        <v>0.8</v>
      </c>
      <c r="G760" t="s">
        <v>6246</v>
      </c>
      <c r="H760" t="s">
        <v>6247</v>
      </c>
      <c r="I760" s="5">
        <v>4.2</v>
      </c>
      <c r="J760" s="10">
        <v>903</v>
      </c>
      <c r="K760">
        <f t="shared" si="22"/>
        <v>3792.6000000000004</v>
      </c>
      <c r="L760" s="2">
        <f t="shared" si="23"/>
        <v>1353597</v>
      </c>
      <c r="M760" t="str" cm="1">
        <f t="array" ref="M760">_xlfn.IFS(E760&lt;1000, "$0 - $999", E760&lt;5000, "$1K - $4.9K", E760&lt;10000,"$5K - $9.9K", E760&lt;50000,"$10K-$49.9", E760&lt;100000,"$50K-$99.9K", E760&lt;200000, "$100K - above")</f>
        <v>$1K - $4.9K</v>
      </c>
    </row>
    <row r="761" spans="1:13">
      <c r="A761" s="9" t="s">
        <v>6251</v>
      </c>
      <c r="B761" s="5" t="s">
        <v>6252</v>
      </c>
      <c r="C761" s="5" t="s">
        <v>5102</v>
      </c>
      <c r="D761" s="6">
        <v>1295</v>
      </c>
      <c r="E761" s="6">
        <v>1795</v>
      </c>
      <c r="F761" s="7">
        <v>0.28000000000000003</v>
      </c>
      <c r="G761" t="s">
        <v>6256</v>
      </c>
      <c r="H761" t="s">
        <v>6257</v>
      </c>
      <c r="I761" s="5">
        <v>4.0999999999999996</v>
      </c>
      <c r="J761" s="11">
        <v>25771</v>
      </c>
      <c r="K761">
        <f t="shared" si="22"/>
        <v>105661.09999999999</v>
      </c>
      <c r="L761" s="2">
        <f t="shared" si="23"/>
        <v>46258945</v>
      </c>
      <c r="M761" t="str" cm="1">
        <f t="array" ref="M761">_xlfn.IFS(E761&lt;1000, "$0 - $999", E761&lt;5000, "$1K - $4.9K", E761&lt;10000,"$5K - $9.9K", E761&lt;50000,"$10K-$49.9", E761&lt;100000,"$50K-$99.9K", E761&lt;200000, "$100K - above")</f>
        <v>$1K - $4.9K</v>
      </c>
    </row>
    <row r="762" spans="1:13">
      <c r="A762" s="9" t="s">
        <v>6261</v>
      </c>
      <c r="B762" s="5" t="s">
        <v>6262</v>
      </c>
      <c r="C762" s="5" t="s">
        <v>3066</v>
      </c>
      <c r="D762" s="5">
        <v>699</v>
      </c>
      <c r="E762" s="5">
        <v>999</v>
      </c>
      <c r="F762" s="7">
        <v>0.3</v>
      </c>
      <c r="G762" t="s">
        <v>6266</v>
      </c>
      <c r="H762" t="s">
        <v>6267</v>
      </c>
      <c r="I762" s="5">
        <v>4.0999999999999996</v>
      </c>
      <c r="J762" s="11">
        <v>273189</v>
      </c>
      <c r="K762">
        <f t="shared" si="22"/>
        <v>1120074.8999999999</v>
      </c>
      <c r="L762" s="2">
        <f t="shared" si="23"/>
        <v>272915811</v>
      </c>
      <c r="M762" t="str" cm="1">
        <f t="array" ref="M762">_xlfn.IFS(E762&lt;1000, "$0 - $999", E762&lt;5000, "$1K - $4.9K", E762&lt;10000,"$5K - $9.9K", E762&lt;50000,"$10K-$49.9", E762&lt;100000,"$50K-$99.9K", E762&lt;200000, "$100K - above")</f>
        <v>$0 - $999</v>
      </c>
    </row>
    <row r="763" spans="1:13">
      <c r="A763" s="9" t="s">
        <v>6271</v>
      </c>
      <c r="B763" s="5" t="s">
        <v>6272</v>
      </c>
      <c r="C763" s="5" t="s">
        <v>6273</v>
      </c>
      <c r="D763" s="5">
        <v>252</v>
      </c>
      <c r="E763" s="5">
        <v>315</v>
      </c>
      <c r="F763" s="7">
        <v>0.2</v>
      </c>
      <c r="G763" t="s">
        <v>6277</v>
      </c>
      <c r="H763" t="s">
        <v>6278</v>
      </c>
      <c r="I763" s="5">
        <v>4.5</v>
      </c>
      <c r="J763" s="11">
        <v>3785</v>
      </c>
      <c r="K763">
        <f t="shared" si="22"/>
        <v>17032.5</v>
      </c>
      <c r="L763" s="2">
        <f t="shared" si="23"/>
        <v>1192275</v>
      </c>
      <c r="M763" t="str" cm="1">
        <f t="array" ref="M763">_xlfn.IFS(E763&lt;1000, "$0 - $999", E763&lt;5000, "$1K - $4.9K", E763&lt;10000,"$5K - $9.9K", E763&lt;50000,"$10K-$49.9", E763&lt;100000,"$50K-$99.9K", E763&lt;200000, "$100K - above")</f>
        <v>$0 - $999</v>
      </c>
    </row>
    <row r="764" spans="1:13">
      <c r="A764" s="9" t="s">
        <v>6282</v>
      </c>
      <c r="B764" s="5" t="s">
        <v>6283</v>
      </c>
      <c r="C764" s="5" t="s">
        <v>5047</v>
      </c>
      <c r="D764" s="5">
        <v>190</v>
      </c>
      <c r="E764" s="5">
        <v>220</v>
      </c>
      <c r="F764" s="7">
        <v>0.14000000000000001</v>
      </c>
      <c r="G764" t="s">
        <v>6287</v>
      </c>
      <c r="H764" t="s">
        <v>6288</v>
      </c>
      <c r="I764" s="5">
        <v>4.4000000000000004</v>
      </c>
      <c r="J764" s="11">
        <v>2866</v>
      </c>
      <c r="K764">
        <f t="shared" si="22"/>
        <v>12610.400000000001</v>
      </c>
      <c r="L764" s="2">
        <f t="shared" si="23"/>
        <v>630520</v>
      </c>
      <c r="M764" t="str" cm="1">
        <f t="array" ref="M764">_xlfn.IFS(E764&lt;1000, "$0 - $999", E764&lt;5000, "$1K - $4.9K", E764&lt;10000,"$5K - $9.9K", E764&lt;50000,"$10K-$49.9", E764&lt;100000,"$50K-$99.9K", E764&lt;200000, "$100K - above")</f>
        <v>$0 - $999</v>
      </c>
    </row>
    <row r="765" spans="1:13">
      <c r="A765" s="9" t="s">
        <v>6292</v>
      </c>
      <c r="B765" s="5" t="s">
        <v>6293</v>
      </c>
      <c r="C765" s="5" t="s">
        <v>5102</v>
      </c>
      <c r="D765" s="6">
        <v>1299</v>
      </c>
      <c r="E765" s="6">
        <v>1599</v>
      </c>
      <c r="F765" s="7">
        <v>0.19</v>
      </c>
      <c r="G765" t="s">
        <v>6297</v>
      </c>
      <c r="H765" t="s">
        <v>6298</v>
      </c>
      <c r="I765" s="5">
        <v>4.3</v>
      </c>
      <c r="J765" s="11">
        <v>27223</v>
      </c>
      <c r="K765">
        <f t="shared" si="22"/>
        <v>117058.9</v>
      </c>
      <c r="L765" s="2">
        <f t="shared" si="23"/>
        <v>43529577</v>
      </c>
      <c r="M765" t="str" cm="1">
        <f t="array" ref="M765">_xlfn.IFS(E765&lt;1000, "$0 - $999", E765&lt;5000, "$1K - $4.9K", E765&lt;10000,"$5K - $9.9K", E765&lt;50000,"$10K-$49.9", E765&lt;100000,"$50K-$99.9K", E765&lt;200000, "$100K - above")</f>
        <v>$1K - $4.9K</v>
      </c>
    </row>
    <row r="766" spans="1:13">
      <c r="A766" s="9" t="s">
        <v>6302</v>
      </c>
      <c r="B766" s="5" t="s">
        <v>6303</v>
      </c>
      <c r="C766" s="5" t="s">
        <v>4834</v>
      </c>
      <c r="D766" s="5">
        <v>729</v>
      </c>
      <c r="E766" s="6">
        <v>1650</v>
      </c>
      <c r="F766" s="7">
        <v>0.56000000000000005</v>
      </c>
      <c r="G766" t="s">
        <v>6307</v>
      </c>
      <c r="H766" t="s">
        <v>6308</v>
      </c>
      <c r="I766" s="5">
        <v>4.3</v>
      </c>
      <c r="J766" s="11">
        <v>82356</v>
      </c>
      <c r="K766">
        <f t="shared" si="22"/>
        <v>354130.8</v>
      </c>
      <c r="L766" s="2">
        <f t="shared" si="23"/>
        <v>135887400</v>
      </c>
      <c r="M766" t="str" cm="1">
        <f t="array" ref="M766">_xlfn.IFS(E766&lt;1000, "$0 - $999", E766&lt;5000, "$1K - $4.9K", E766&lt;10000,"$5K - $9.9K", E766&lt;50000,"$10K-$49.9", E766&lt;100000,"$50K-$99.9K", E766&lt;200000, "$100K - above")</f>
        <v>$1K - $4.9K</v>
      </c>
    </row>
    <row r="767" spans="1:13">
      <c r="A767" s="9" t="s">
        <v>6312</v>
      </c>
      <c r="B767" s="5" t="s">
        <v>6313</v>
      </c>
      <c r="C767" s="5" t="s">
        <v>6314</v>
      </c>
      <c r="D767" s="5">
        <v>480</v>
      </c>
      <c r="E767" s="5">
        <v>600</v>
      </c>
      <c r="F767" s="7">
        <v>0.2</v>
      </c>
      <c r="G767" t="s">
        <v>6318</v>
      </c>
      <c r="H767" t="s">
        <v>6319</v>
      </c>
      <c r="I767" s="5">
        <v>4.3</v>
      </c>
      <c r="J767" s="11">
        <v>5719</v>
      </c>
      <c r="K767">
        <f t="shared" si="22"/>
        <v>24591.7</v>
      </c>
      <c r="L767" s="2">
        <f t="shared" si="23"/>
        <v>3431400</v>
      </c>
      <c r="M767" t="str" cm="1">
        <f t="array" ref="M767">_xlfn.IFS(E767&lt;1000, "$0 - $999", E767&lt;5000, "$1K - $4.9K", E767&lt;10000,"$5K - $9.9K", E767&lt;50000,"$10K-$49.9", E767&lt;100000,"$50K-$99.9K", E767&lt;200000, "$100K - above")</f>
        <v>$0 - $999</v>
      </c>
    </row>
    <row r="768" spans="1:13">
      <c r="A768" s="9" t="s">
        <v>4122</v>
      </c>
      <c r="B768" s="5" t="s">
        <v>4123</v>
      </c>
      <c r="C768" s="5" t="s">
        <v>2948</v>
      </c>
      <c r="D768" s="6">
        <v>1799</v>
      </c>
      <c r="E768" s="6">
        <v>6990</v>
      </c>
      <c r="F768" s="7">
        <v>0.74</v>
      </c>
      <c r="G768" t="s">
        <v>4127</v>
      </c>
      <c r="H768" t="s">
        <v>4128</v>
      </c>
      <c r="I768" s="5">
        <v>4</v>
      </c>
      <c r="J768" s="11">
        <v>26880</v>
      </c>
      <c r="K768">
        <f t="shared" si="22"/>
        <v>107520</v>
      </c>
      <c r="L768" s="2">
        <f t="shared" si="23"/>
        <v>187891200</v>
      </c>
      <c r="M768" t="str" cm="1">
        <f t="array" ref="M768">_xlfn.IFS(E768&lt;1000, "$0 - $999", E768&lt;5000, "$1K - $4.9K", E768&lt;10000,"$5K - $9.9K", E768&lt;50000,"$10K-$49.9", E768&lt;100000,"$50K-$99.9K", E768&lt;200000, "$100K - above")</f>
        <v>$5K - $9.9K</v>
      </c>
    </row>
    <row r="769" spans="1:13">
      <c r="A769" s="9" t="s">
        <v>6326</v>
      </c>
      <c r="B769" s="5" t="s">
        <v>6327</v>
      </c>
      <c r="C769" s="5" t="s">
        <v>4876</v>
      </c>
      <c r="D769" s="5">
        <v>999</v>
      </c>
      <c r="E769" s="6">
        <v>2499</v>
      </c>
      <c r="F769" s="7">
        <v>0.6</v>
      </c>
      <c r="G769" t="s">
        <v>6331</v>
      </c>
      <c r="H769" t="s">
        <v>6332</v>
      </c>
      <c r="I769" s="5">
        <v>4.3</v>
      </c>
      <c r="J769" s="11">
        <v>1690</v>
      </c>
      <c r="K769">
        <f t="shared" si="22"/>
        <v>7267</v>
      </c>
      <c r="L769" s="2">
        <f t="shared" si="23"/>
        <v>4223310</v>
      </c>
      <c r="M769" t="str" cm="1">
        <f t="array" ref="M769">_xlfn.IFS(E769&lt;1000, "$0 - $999", E769&lt;5000, "$1K - $4.9K", E769&lt;10000,"$5K - $9.9K", E769&lt;50000,"$10K-$49.9", E769&lt;100000,"$50K-$99.9K", E769&lt;200000, "$100K - above")</f>
        <v>$1K - $4.9K</v>
      </c>
    </row>
    <row r="770" spans="1:13">
      <c r="A770" s="9" t="s">
        <v>272</v>
      </c>
      <c r="B770" s="5" t="s">
        <v>273</v>
      </c>
      <c r="C770" s="5" t="s">
        <v>18</v>
      </c>
      <c r="D770" s="5">
        <v>299</v>
      </c>
      <c r="E770" s="5">
        <v>399</v>
      </c>
      <c r="F770" s="7">
        <v>0.25</v>
      </c>
      <c r="G770" t="s">
        <v>277</v>
      </c>
      <c r="H770" t="s">
        <v>278</v>
      </c>
      <c r="I770" s="5">
        <v>4</v>
      </c>
      <c r="J770" s="11">
        <v>2766</v>
      </c>
      <c r="K770">
        <f t="shared" ref="K770:K833" si="24">PRODUCT(J770,I770)</f>
        <v>11064</v>
      </c>
      <c r="L770" s="2">
        <f t="shared" ref="L770:L833" si="25">PRODUCT(J770,E770)</f>
        <v>1103634</v>
      </c>
      <c r="M770" t="str" cm="1">
        <f t="array" ref="M770">_xlfn.IFS(E770&lt;1000, "$0 - $999", E770&lt;5000, "$1K - $4.9K", E770&lt;10000,"$5K - $9.9K", E770&lt;50000,"$10K-$49.9", E770&lt;100000,"$50K-$99.9K", E770&lt;200000, "$100K - above")</f>
        <v>$0 - $999</v>
      </c>
    </row>
    <row r="771" spans="1:13">
      <c r="A771" s="9" t="s">
        <v>6338</v>
      </c>
      <c r="B771" s="5" t="s">
        <v>6339</v>
      </c>
      <c r="C771" s="5" t="s">
        <v>6340</v>
      </c>
      <c r="D771" s="5">
        <v>238</v>
      </c>
      <c r="E771" s="5">
        <v>699</v>
      </c>
      <c r="F771" s="7">
        <v>0.66</v>
      </c>
      <c r="G771" t="s">
        <v>6344</v>
      </c>
      <c r="H771" t="s">
        <v>6345</v>
      </c>
      <c r="I771" s="5">
        <v>4.4000000000000004</v>
      </c>
      <c r="J771" s="11">
        <v>8372</v>
      </c>
      <c r="K771">
        <f t="shared" si="24"/>
        <v>36836.800000000003</v>
      </c>
      <c r="L771" s="2">
        <f t="shared" si="25"/>
        <v>5852028</v>
      </c>
      <c r="M771" t="str" cm="1">
        <f t="array" ref="M771">_xlfn.IFS(E771&lt;1000, "$0 - $999", E771&lt;5000, "$1K - $4.9K", E771&lt;10000,"$5K - $9.9K", E771&lt;50000,"$10K-$49.9", E771&lt;100000,"$50K-$99.9K", E771&lt;200000, "$100K - above")</f>
        <v>$0 - $999</v>
      </c>
    </row>
    <row r="772" spans="1:13">
      <c r="A772" s="9" t="s">
        <v>6349</v>
      </c>
      <c r="B772" s="5" t="s">
        <v>6350</v>
      </c>
      <c r="C772" s="5" t="s">
        <v>5102</v>
      </c>
      <c r="D772" s="6">
        <v>1349</v>
      </c>
      <c r="E772" s="6">
        <v>2198</v>
      </c>
      <c r="F772" s="7">
        <v>0.39</v>
      </c>
      <c r="G772" t="s">
        <v>6354</v>
      </c>
      <c r="H772" t="s">
        <v>6355</v>
      </c>
      <c r="I772" s="5">
        <v>4</v>
      </c>
      <c r="J772" s="11">
        <v>7113</v>
      </c>
      <c r="K772">
        <f t="shared" si="24"/>
        <v>28452</v>
      </c>
      <c r="L772" s="2">
        <f t="shared" si="25"/>
        <v>15634374</v>
      </c>
      <c r="M772" t="str" cm="1">
        <f t="array" ref="M772">_xlfn.IFS(E772&lt;1000, "$0 - $999", E772&lt;5000, "$1K - $4.9K", E772&lt;10000,"$5K - $9.9K", E772&lt;50000,"$10K-$49.9", E772&lt;100000,"$50K-$99.9K", E772&lt;200000, "$100K - above")</f>
        <v>$1K - $4.9K</v>
      </c>
    </row>
    <row r="773" spans="1:13">
      <c r="A773" s="9" t="s">
        <v>292</v>
      </c>
      <c r="B773" s="5" t="s">
        <v>293</v>
      </c>
      <c r="C773" s="5" t="s">
        <v>18</v>
      </c>
      <c r="D773" s="5">
        <v>299</v>
      </c>
      <c r="E773" s="5">
        <v>999</v>
      </c>
      <c r="F773" s="7">
        <v>0.7</v>
      </c>
      <c r="G773" t="s">
        <v>297</v>
      </c>
      <c r="H773" t="s">
        <v>298</v>
      </c>
      <c r="I773" s="5">
        <v>4.3</v>
      </c>
      <c r="J773" s="11">
        <v>20850</v>
      </c>
      <c r="K773">
        <f t="shared" si="24"/>
        <v>89655</v>
      </c>
      <c r="L773" s="2">
        <f t="shared" si="25"/>
        <v>20829150</v>
      </c>
      <c r="M773" t="str" cm="1">
        <f t="array" ref="M773">_xlfn.IFS(E773&lt;1000, "$0 - $999", E773&lt;5000, "$1K - $4.9K", E773&lt;10000,"$5K - $9.9K", E773&lt;50000,"$10K-$49.9", E773&lt;100000,"$50K-$99.9K", E773&lt;200000, "$100K - above")</f>
        <v>$0 - $999</v>
      </c>
    </row>
    <row r="774" spans="1:13">
      <c r="A774" s="9" t="s">
        <v>6360</v>
      </c>
      <c r="B774" s="5" t="s">
        <v>6361</v>
      </c>
      <c r="C774" s="5" t="s">
        <v>6139</v>
      </c>
      <c r="D774" s="5">
        <v>199</v>
      </c>
      <c r="E774" s="5">
        <v>499</v>
      </c>
      <c r="F774" s="7">
        <v>0.6</v>
      </c>
      <c r="G774" t="s">
        <v>6365</v>
      </c>
      <c r="H774" t="s">
        <v>6366</v>
      </c>
      <c r="I774" s="5">
        <v>3.3</v>
      </c>
      <c r="J774" s="11">
        <v>2804</v>
      </c>
      <c r="K774">
        <f t="shared" si="24"/>
        <v>9253.1999999999989</v>
      </c>
      <c r="L774" s="2">
        <f t="shared" si="25"/>
        <v>1399196</v>
      </c>
      <c r="M774" t="str" cm="1">
        <f t="array" ref="M774">_xlfn.IFS(E774&lt;1000, "$0 - $999", E774&lt;5000, "$1K - $4.9K", E774&lt;10000,"$5K - $9.9K", E774&lt;50000,"$10K-$49.9", E774&lt;100000,"$50K-$99.9K", E774&lt;200000, "$100K - above")</f>
        <v>$0 - $999</v>
      </c>
    </row>
    <row r="775" spans="1:13">
      <c r="A775" s="9" t="s">
        <v>6370</v>
      </c>
      <c r="B775" s="5" t="s">
        <v>6371</v>
      </c>
      <c r="C775" s="5" t="s">
        <v>3066</v>
      </c>
      <c r="D775" s="6">
        <v>1999</v>
      </c>
      <c r="E775" s="6">
        <v>9999</v>
      </c>
      <c r="F775" s="7">
        <v>0.8</v>
      </c>
      <c r="G775" t="s">
        <v>6374</v>
      </c>
      <c r="H775" t="s">
        <v>6375</v>
      </c>
      <c r="I775" s="5">
        <v>3.7</v>
      </c>
      <c r="J775" s="11">
        <v>1986</v>
      </c>
      <c r="K775">
        <f t="shared" si="24"/>
        <v>7348.2000000000007</v>
      </c>
      <c r="L775" s="2">
        <f t="shared" si="25"/>
        <v>19858014</v>
      </c>
      <c r="M775" t="str" cm="1">
        <f t="array" ref="M775">_xlfn.IFS(E775&lt;1000, "$0 - $999", E775&lt;5000, "$1K - $4.9K", E775&lt;10000,"$5K - $9.9K", E775&lt;50000,"$10K-$49.9", E775&lt;100000,"$50K-$99.9K", E775&lt;200000, "$100K - above")</f>
        <v>$5K - $9.9K</v>
      </c>
    </row>
    <row r="776" spans="1:13">
      <c r="A776" s="9" t="s">
        <v>6379</v>
      </c>
      <c r="B776" s="5" t="s">
        <v>6380</v>
      </c>
      <c r="C776" s="5" t="s">
        <v>3495</v>
      </c>
      <c r="D776" s="5">
        <v>99</v>
      </c>
      <c r="E776" s="5">
        <v>499</v>
      </c>
      <c r="F776" s="7">
        <v>0.8</v>
      </c>
      <c r="G776" t="s">
        <v>6383</v>
      </c>
      <c r="H776" t="s">
        <v>6384</v>
      </c>
      <c r="I776" s="5">
        <v>4.0999999999999996</v>
      </c>
      <c r="J776" s="11">
        <v>2451</v>
      </c>
      <c r="K776">
        <f t="shared" si="24"/>
        <v>10049.099999999999</v>
      </c>
      <c r="L776" s="2">
        <f t="shared" si="25"/>
        <v>1223049</v>
      </c>
      <c r="M776" t="str" cm="1">
        <f t="array" ref="M776">_xlfn.IFS(E776&lt;1000, "$0 - $999", E776&lt;5000, "$1K - $4.9K", E776&lt;10000,"$5K - $9.9K", E776&lt;50000,"$10K-$49.9", E776&lt;100000,"$50K-$99.9K", E776&lt;200000, "$100K - above")</f>
        <v>$0 - $999</v>
      </c>
    </row>
    <row r="777" spans="1:13">
      <c r="A777" s="9" t="s">
        <v>6388</v>
      </c>
      <c r="B777" s="5" t="s">
        <v>6389</v>
      </c>
      <c r="C777" s="5" t="s">
        <v>4845</v>
      </c>
      <c r="D777" s="5">
        <v>499</v>
      </c>
      <c r="E777" s="6">
        <v>1000</v>
      </c>
      <c r="F777" s="7">
        <v>0.5</v>
      </c>
      <c r="G777" t="s">
        <v>6393</v>
      </c>
      <c r="H777" t="s">
        <v>6394</v>
      </c>
      <c r="I777" s="5">
        <v>5</v>
      </c>
      <c r="J777" s="10">
        <v>23</v>
      </c>
      <c r="K777">
        <f t="shared" si="24"/>
        <v>115</v>
      </c>
      <c r="L777" s="2">
        <f t="shared" si="25"/>
        <v>23000</v>
      </c>
      <c r="M777" t="str" cm="1">
        <f t="array" ref="M777">_xlfn.IFS(E777&lt;1000, "$0 - $999", E777&lt;5000, "$1K - $4.9K", E777&lt;10000,"$5K - $9.9K", E777&lt;50000,"$10K-$49.9", E777&lt;100000,"$50K-$99.9K", E777&lt;200000, "$100K - above")</f>
        <v>$1K - $4.9K</v>
      </c>
    </row>
    <row r="778" spans="1:13">
      <c r="A778" s="9" t="s">
        <v>6398</v>
      </c>
      <c r="B778" s="5" t="s">
        <v>6399</v>
      </c>
      <c r="C778" s="5" t="s">
        <v>6400</v>
      </c>
      <c r="D778" s="6">
        <v>1792</v>
      </c>
      <c r="E778" s="6">
        <v>3500</v>
      </c>
      <c r="F778" s="7">
        <v>0.49</v>
      </c>
      <c r="G778" t="s">
        <v>6404</v>
      </c>
      <c r="H778" t="s">
        <v>6405</v>
      </c>
      <c r="I778" s="5">
        <v>4.5</v>
      </c>
      <c r="J778" s="11">
        <v>26194</v>
      </c>
      <c r="K778">
        <f t="shared" si="24"/>
        <v>117873</v>
      </c>
      <c r="L778" s="2">
        <f t="shared" si="25"/>
        <v>91679000</v>
      </c>
      <c r="M778" t="str" cm="1">
        <f t="array" ref="M778">_xlfn.IFS(E778&lt;1000, "$0 - $999", E778&lt;5000, "$1K - $4.9K", E778&lt;10000,"$5K - $9.9K", E778&lt;50000,"$10K-$49.9", E778&lt;100000,"$50K-$99.9K", E778&lt;200000, "$100K - above")</f>
        <v>$1K - $4.9K</v>
      </c>
    </row>
    <row r="779" spans="1:13">
      <c r="A779" s="9" t="s">
        <v>6409</v>
      </c>
      <c r="B779" s="5" t="s">
        <v>6410</v>
      </c>
      <c r="C779" s="5" t="s">
        <v>6411</v>
      </c>
      <c r="D779" s="6">
        <v>3299</v>
      </c>
      <c r="E779" s="6">
        <v>4100</v>
      </c>
      <c r="F779" s="7">
        <v>0.2</v>
      </c>
      <c r="G779" t="s">
        <v>6415</v>
      </c>
      <c r="H779" t="s">
        <v>6416</v>
      </c>
      <c r="I779" s="5">
        <v>3.9</v>
      </c>
      <c r="J779" s="11">
        <v>15783</v>
      </c>
      <c r="K779">
        <f t="shared" si="24"/>
        <v>61553.7</v>
      </c>
      <c r="L779" s="2">
        <f t="shared" si="25"/>
        <v>64710300</v>
      </c>
      <c r="M779" t="str" cm="1">
        <f t="array" ref="M779">_xlfn.IFS(E779&lt;1000, "$0 - $999", E779&lt;5000, "$1K - $4.9K", E779&lt;10000,"$5K - $9.9K", E779&lt;50000,"$10K-$49.9", E779&lt;100000,"$50K-$99.9K", E779&lt;200000, "$100K - above")</f>
        <v>$1K - $4.9K</v>
      </c>
    </row>
    <row r="780" spans="1:13">
      <c r="A780" s="9" t="s">
        <v>6420</v>
      </c>
      <c r="B780" s="5" t="s">
        <v>6421</v>
      </c>
      <c r="C780" s="5" t="s">
        <v>6273</v>
      </c>
      <c r="D780" s="5">
        <v>125</v>
      </c>
      <c r="E780" s="5">
        <v>180</v>
      </c>
      <c r="F780" s="7">
        <v>0.31</v>
      </c>
      <c r="G780" t="s">
        <v>6425</v>
      </c>
      <c r="H780" t="s">
        <v>6426</v>
      </c>
      <c r="I780" s="5">
        <v>4.4000000000000004</v>
      </c>
      <c r="J780" s="11">
        <v>8053</v>
      </c>
      <c r="K780">
        <f t="shared" si="24"/>
        <v>35433.200000000004</v>
      </c>
      <c r="L780" s="2">
        <f t="shared" si="25"/>
        <v>1449540</v>
      </c>
      <c r="M780" t="str" cm="1">
        <f t="array" ref="M780">_xlfn.IFS(E780&lt;1000, "$0 - $999", E780&lt;5000, "$1K - $4.9K", E780&lt;10000,"$5K - $9.9K", E780&lt;50000,"$10K-$49.9", E780&lt;100000,"$50K-$99.9K", E780&lt;200000, "$100K - above")</f>
        <v>$0 - $999</v>
      </c>
    </row>
    <row r="781" spans="1:13">
      <c r="A781" s="9" t="s">
        <v>6430</v>
      </c>
      <c r="B781" s="5" t="s">
        <v>6431</v>
      </c>
      <c r="C781" s="5" t="s">
        <v>4845</v>
      </c>
      <c r="D781" s="5">
        <v>399</v>
      </c>
      <c r="E781" s="6">
        <v>1190</v>
      </c>
      <c r="F781" s="7">
        <v>0.66</v>
      </c>
      <c r="G781" t="s">
        <v>6435</v>
      </c>
      <c r="H781" t="s">
        <v>6436</v>
      </c>
      <c r="I781" s="5">
        <v>4.0999999999999996</v>
      </c>
      <c r="J781" s="11">
        <v>2809</v>
      </c>
      <c r="K781">
        <f t="shared" si="24"/>
        <v>11516.9</v>
      </c>
      <c r="L781" s="2">
        <f t="shared" si="25"/>
        <v>3342710</v>
      </c>
      <c r="M781" t="str" cm="1">
        <f t="array" ref="M781">_xlfn.IFS(E781&lt;1000, "$0 - $999", E781&lt;5000, "$1K - $4.9K", E781&lt;10000,"$5K - $9.9K", E781&lt;50000,"$10K-$49.9", E781&lt;100000,"$50K-$99.9K", E781&lt;200000, "$100K - above")</f>
        <v>$1K - $4.9K</v>
      </c>
    </row>
    <row r="782" spans="1:13">
      <c r="A782" s="9" t="s">
        <v>6440</v>
      </c>
      <c r="B782" s="5" t="s">
        <v>6441</v>
      </c>
      <c r="C782" s="5" t="s">
        <v>3066</v>
      </c>
      <c r="D782" s="6">
        <v>1199</v>
      </c>
      <c r="E782" s="6">
        <v>7999</v>
      </c>
      <c r="F782" s="7">
        <v>0.85</v>
      </c>
      <c r="G782" t="s">
        <v>6445</v>
      </c>
      <c r="H782" t="s">
        <v>6446</v>
      </c>
      <c r="I782" s="5">
        <v>3.6</v>
      </c>
      <c r="J782" s="11">
        <v>25910</v>
      </c>
      <c r="K782">
        <f t="shared" si="24"/>
        <v>93276</v>
      </c>
      <c r="L782" s="2">
        <f t="shared" si="25"/>
        <v>207254090</v>
      </c>
      <c r="M782" t="str" cm="1">
        <f t="array" ref="M782">_xlfn.IFS(E782&lt;1000, "$0 - $999", E782&lt;5000, "$1K - $4.9K", E782&lt;10000,"$5K - $9.9K", E782&lt;50000,"$10K-$49.9", E782&lt;100000,"$50K-$99.9K", E782&lt;200000, "$100K - above")</f>
        <v>$5K - $9.9K</v>
      </c>
    </row>
    <row r="783" spans="1:13">
      <c r="A783" s="9" t="s">
        <v>6450</v>
      </c>
      <c r="B783" s="5" t="s">
        <v>6451</v>
      </c>
      <c r="C783" s="5" t="s">
        <v>4856</v>
      </c>
      <c r="D783" s="5">
        <v>235</v>
      </c>
      <c r="E783" s="6">
        <v>1599</v>
      </c>
      <c r="F783" s="7">
        <v>0.85</v>
      </c>
      <c r="G783" t="s">
        <v>6455</v>
      </c>
      <c r="H783" t="s">
        <v>6456</v>
      </c>
      <c r="I783" s="5">
        <v>3.8</v>
      </c>
      <c r="J783" s="11">
        <v>1173</v>
      </c>
      <c r="K783">
        <f t="shared" si="24"/>
        <v>4457.3999999999996</v>
      </c>
      <c r="L783" s="2">
        <f t="shared" si="25"/>
        <v>1875627</v>
      </c>
      <c r="M783" t="str" cm="1">
        <f t="array" ref="M783">_xlfn.IFS(E783&lt;1000, "$0 - $999", E783&lt;5000, "$1K - $4.9K", E783&lt;10000,"$5K - $9.9K", E783&lt;50000,"$10K-$49.9", E783&lt;100000,"$50K-$99.9K", E783&lt;200000, "$100K - above")</f>
        <v>$1K - $4.9K</v>
      </c>
    </row>
    <row r="784" spans="1:13">
      <c r="A784" s="9" t="s">
        <v>6460</v>
      </c>
      <c r="B784" s="5" t="s">
        <v>6461</v>
      </c>
      <c r="C784" s="5" t="s">
        <v>4876</v>
      </c>
      <c r="D784" s="5">
        <v>549</v>
      </c>
      <c r="E784" s="6">
        <v>1999</v>
      </c>
      <c r="F784" s="7">
        <v>0.73</v>
      </c>
      <c r="G784" t="s">
        <v>6465</v>
      </c>
      <c r="H784" t="s">
        <v>6466</v>
      </c>
      <c r="I784" s="5">
        <v>3.6</v>
      </c>
      <c r="J784" s="11">
        <v>6422</v>
      </c>
      <c r="K784">
        <f t="shared" si="24"/>
        <v>23119.200000000001</v>
      </c>
      <c r="L784" s="2">
        <f t="shared" si="25"/>
        <v>12837578</v>
      </c>
      <c r="M784" t="str" cm="1">
        <f t="array" ref="M784">_xlfn.IFS(E784&lt;1000, "$0 - $999", E784&lt;5000, "$1K - $4.9K", E784&lt;10000,"$5K - $9.9K", E784&lt;50000,"$10K-$49.9", E784&lt;100000,"$50K-$99.9K", E784&lt;200000, "$100K - above")</f>
        <v>$1K - $4.9K</v>
      </c>
    </row>
    <row r="785" spans="1:13">
      <c r="A785" s="9" t="s">
        <v>6470</v>
      </c>
      <c r="B785" s="5" t="s">
        <v>6471</v>
      </c>
      <c r="C785" s="5" t="s">
        <v>5829</v>
      </c>
      <c r="D785" s="5">
        <v>89</v>
      </c>
      <c r="E785" s="5">
        <v>99</v>
      </c>
      <c r="F785" s="7">
        <v>0.1</v>
      </c>
      <c r="G785" t="s">
        <v>6475</v>
      </c>
      <c r="H785" t="s">
        <v>6476</v>
      </c>
      <c r="I785" s="5">
        <v>4.2</v>
      </c>
      <c r="J785" s="10">
        <v>241</v>
      </c>
      <c r="K785">
        <f t="shared" si="24"/>
        <v>1012.2</v>
      </c>
      <c r="L785" s="2">
        <f t="shared" si="25"/>
        <v>23859</v>
      </c>
      <c r="M785" t="str" cm="1">
        <f t="array" ref="M785">_xlfn.IFS(E785&lt;1000, "$0 - $999", E785&lt;5000, "$1K - $4.9K", E785&lt;10000,"$5K - $9.9K", E785&lt;50000,"$10K-$49.9", E785&lt;100000,"$50K-$99.9K", E785&lt;200000, "$100K - above")</f>
        <v>$0 - $999</v>
      </c>
    </row>
    <row r="786" spans="1:13">
      <c r="A786" s="9" t="s">
        <v>282</v>
      </c>
      <c r="B786" s="5" t="s">
        <v>283</v>
      </c>
      <c r="C786" s="5" t="s">
        <v>18</v>
      </c>
      <c r="D786" s="5">
        <v>970</v>
      </c>
      <c r="E786" s="6">
        <v>1999</v>
      </c>
      <c r="F786" s="7">
        <v>0.51</v>
      </c>
      <c r="G786" t="s">
        <v>287</v>
      </c>
      <c r="H786" t="s">
        <v>288</v>
      </c>
      <c r="I786" s="5">
        <v>4.4000000000000004</v>
      </c>
      <c r="J786" s="10">
        <v>184</v>
      </c>
      <c r="K786">
        <f t="shared" si="24"/>
        <v>809.6</v>
      </c>
      <c r="L786" s="2">
        <f t="shared" si="25"/>
        <v>367816</v>
      </c>
      <c r="M786" t="str" cm="1">
        <f t="array" ref="M786">_xlfn.IFS(E786&lt;1000, "$0 - $999", E786&lt;5000, "$1K - $4.9K", E786&lt;10000,"$5K - $9.9K", E786&lt;50000,"$10K-$49.9", E786&lt;100000,"$50K-$99.9K", E786&lt;200000, "$100K - above")</f>
        <v>$1K - $4.9K</v>
      </c>
    </row>
    <row r="787" spans="1:13">
      <c r="A787" s="9" t="s">
        <v>6482</v>
      </c>
      <c r="B787" s="5" t="s">
        <v>6483</v>
      </c>
      <c r="C787" s="5" t="s">
        <v>3066</v>
      </c>
      <c r="D787" s="6">
        <v>1299</v>
      </c>
      <c r="E787" s="6">
        <v>2999</v>
      </c>
      <c r="F787" s="7">
        <v>0.56999999999999995</v>
      </c>
      <c r="G787" t="s">
        <v>6487</v>
      </c>
      <c r="H787" t="s">
        <v>6488</v>
      </c>
      <c r="I787" s="5">
        <v>3.8</v>
      </c>
      <c r="J787" s="11">
        <v>14629</v>
      </c>
      <c r="K787">
        <f t="shared" si="24"/>
        <v>55590.2</v>
      </c>
      <c r="L787" s="2">
        <f t="shared" si="25"/>
        <v>43872371</v>
      </c>
      <c r="M787" t="str" cm="1">
        <f t="array" ref="M787">_xlfn.IFS(E787&lt;1000, "$0 - $999", E787&lt;5000, "$1K - $4.9K", E787&lt;10000,"$5K - $9.9K", E787&lt;50000,"$10K-$49.9", E787&lt;100000,"$50K-$99.9K", E787&lt;200000, "$100K - above")</f>
        <v>$1K - $4.9K</v>
      </c>
    </row>
    <row r="788" spans="1:13">
      <c r="A788" s="9" t="s">
        <v>6492</v>
      </c>
      <c r="B788" s="5" t="s">
        <v>6493</v>
      </c>
      <c r="C788" s="5" t="s">
        <v>5358</v>
      </c>
      <c r="D788" s="5">
        <v>230</v>
      </c>
      <c r="E788" s="5">
        <v>999</v>
      </c>
      <c r="F788" s="7">
        <v>0.77</v>
      </c>
      <c r="G788" t="s">
        <v>6497</v>
      </c>
      <c r="H788" t="s">
        <v>6498</v>
      </c>
      <c r="I788" s="5">
        <v>4.2</v>
      </c>
      <c r="J788" s="11">
        <v>1528</v>
      </c>
      <c r="K788">
        <f t="shared" si="24"/>
        <v>6417.6</v>
      </c>
      <c r="L788" s="2">
        <f t="shared" si="25"/>
        <v>1526472</v>
      </c>
      <c r="M788" t="str" cm="1">
        <f t="array" ref="M788">_xlfn.IFS(E788&lt;1000, "$0 - $999", E788&lt;5000, "$1K - $4.9K", E788&lt;10000,"$5K - $9.9K", E788&lt;50000,"$10K-$49.9", E788&lt;100000,"$50K-$99.9K", E788&lt;200000, "$100K - above")</f>
        <v>$0 - $999</v>
      </c>
    </row>
    <row r="789" spans="1:13">
      <c r="A789" s="9" t="s">
        <v>6502</v>
      </c>
      <c r="B789" s="5" t="s">
        <v>6503</v>
      </c>
      <c r="C789" s="5" t="s">
        <v>6504</v>
      </c>
      <c r="D789" s="5">
        <v>119</v>
      </c>
      <c r="E789" s="5">
        <v>499</v>
      </c>
      <c r="F789" s="7">
        <v>0.76</v>
      </c>
      <c r="G789" t="s">
        <v>6508</v>
      </c>
      <c r="H789" t="s">
        <v>6509</v>
      </c>
      <c r="I789" s="5">
        <v>4.3</v>
      </c>
      <c r="J789" s="11">
        <v>15032</v>
      </c>
      <c r="K789">
        <f t="shared" si="24"/>
        <v>64637.599999999999</v>
      </c>
      <c r="L789" s="2">
        <f t="shared" si="25"/>
        <v>7500968</v>
      </c>
      <c r="M789" t="str" cm="1">
        <f t="array" ref="M789">_xlfn.IFS(E789&lt;1000, "$0 - $999", E789&lt;5000, "$1K - $4.9K", E789&lt;10000,"$5K - $9.9K", E789&lt;50000,"$10K-$49.9", E789&lt;100000,"$50K-$99.9K", E789&lt;200000, "$100K - above")</f>
        <v>$0 - $999</v>
      </c>
    </row>
    <row r="790" spans="1:13">
      <c r="A790" s="9" t="s">
        <v>6513</v>
      </c>
      <c r="B790" s="5" t="s">
        <v>6514</v>
      </c>
      <c r="C790" s="5" t="s">
        <v>6515</v>
      </c>
      <c r="D790" s="5">
        <v>449</v>
      </c>
      <c r="E790" s="5">
        <v>800</v>
      </c>
      <c r="F790" s="7">
        <v>0.44</v>
      </c>
      <c r="G790" t="s">
        <v>6519</v>
      </c>
      <c r="H790" t="s">
        <v>6520</v>
      </c>
      <c r="I790" s="5">
        <v>4.4000000000000004</v>
      </c>
      <c r="J790" s="11">
        <v>69585</v>
      </c>
      <c r="K790">
        <f t="shared" si="24"/>
        <v>306174</v>
      </c>
      <c r="L790" s="2">
        <f t="shared" si="25"/>
        <v>55668000</v>
      </c>
      <c r="M790" t="str" cm="1">
        <f t="array" ref="M790">_xlfn.IFS(E790&lt;1000, "$0 - $999", E790&lt;5000, "$1K - $4.9K", E790&lt;10000,"$5K - $9.9K", E790&lt;50000,"$10K-$49.9", E790&lt;100000,"$50K-$99.9K", E790&lt;200000, "$100K - above")</f>
        <v>$0 - $999</v>
      </c>
    </row>
    <row r="791" spans="1:13">
      <c r="A791" s="9" t="s">
        <v>6524</v>
      </c>
      <c r="B791" s="5" t="s">
        <v>6525</v>
      </c>
      <c r="C791" s="5" t="s">
        <v>6526</v>
      </c>
      <c r="D791" s="6">
        <v>1699</v>
      </c>
      <c r="E791" s="6">
        <v>3495</v>
      </c>
      <c r="F791" s="7">
        <v>0.51</v>
      </c>
      <c r="G791" t="s">
        <v>6530</v>
      </c>
      <c r="H791" t="s">
        <v>6531</v>
      </c>
      <c r="I791" s="5">
        <v>4.0999999999999996</v>
      </c>
      <c r="J791" s="11">
        <v>14371</v>
      </c>
      <c r="K791">
        <f t="shared" si="24"/>
        <v>58921.099999999991</v>
      </c>
      <c r="L791" s="2">
        <f t="shared" si="25"/>
        <v>50226645</v>
      </c>
      <c r="M791" t="str" cm="1">
        <f t="array" ref="M791">_xlfn.IFS(E791&lt;1000, "$0 - $999", E791&lt;5000, "$1K - $4.9K", E791&lt;10000,"$5K - $9.9K", E791&lt;50000,"$10K-$49.9", E791&lt;100000,"$50K-$99.9K", E791&lt;200000, "$100K - above")</f>
        <v>$1K - $4.9K</v>
      </c>
    </row>
    <row r="792" spans="1:13">
      <c r="A792" s="9" t="s">
        <v>6535</v>
      </c>
      <c r="B792" s="5" t="s">
        <v>6536</v>
      </c>
      <c r="C792" s="5" t="s">
        <v>6273</v>
      </c>
      <c r="D792" s="5">
        <v>561</v>
      </c>
      <c r="E792" s="5">
        <v>720</v>
      </c>
      <c r="F792" s="7">
        <v>0.22</v>
      </c>
      <c r="G792" t="s">
        <v>6540</v>
      </c>
      <c r="H792" t="s">
        <v>6541</v>
      </c>
      <c r="I792" s="5">
        <v>4.4000000000000004</v>
      </c>
      <c r="J792" s="11">
        <v>3182</v>
      </c>
      <c r="K792">
        <f t="shared" si="24"/>
        <v>14000.800000000001</v>
      </c>
      <c r="L792" s="2">
        <f t="shared" si="25"/>
        <v>2291040</v>
      </c>
      <c r="M792" t="str" cm="1">
        <f t="array" ref="M792">_xlfn.IFS(E792&lt;1000, "$0 - $999", E792&lt;5000, "$1K - $4.9K", E792&lt;10000,"$5K - $9.9K", E792&lt;50000,"$10K-$49.9", E792&lt;100000,"$50K-$99.9K", E792&lt;200000, "$100K - above")</f>
        <v>$0 - $999</v>
      </c>
    </row>
    <row r="793" spans="1:13">
      <c r="A793" s="9" t="s">
        <v>6545</v>
      </c>
      <c r="B793" s="5" t="s">
        <v>6546</v>
      </c>
      <c r="C793" s="5" t="s">
        <v>4845</v>
      </c>
      <c r="D793" s="5">
        <v>289</v>
      </c>
      <c r="E793" s="5">
        <v>590</v>
      </c>
      <c r="F793" s="7">
        <v>0.51</v>
      </c>
      <c r="G793" t="s">
        <v>6550</v>
      </c>
      <c r="H793" t="s">
        <v>6551</v>
      </c>
      <c r="I793" s="5">
        <v>4.4000000000000004</v>
      </c>
      <c r="J793" s="11">
        <v>25886</v>
      </c>
      <c r="K793">
        <f t="shared" si="24"/>
        <v>113898.40000000001</v>
      </c>
      <c r="L793" s="2">
        <f t="shared" si="25"/>
        <v>15272740</v>
      </c>
      <c r="M793" t="str" cm="1">
        <f t="array" ref="M793">_xlfn.IFS(E793&lt;1000, "$0 - $999", E793&lt;5000, "$1K - $4.9K", E793&lt;10000,"$5K - $9.9K", E793&lt;50000,"$10K-$49.9", E793&lt;100000,"$50K-$99.9K", E793&lt;200000, "$100K - above")</f>
        <v>$0 - $999</v>
      </c>
    </row>
    <row r="794" spans="1:13">
      <c r="A794" s="9" t="s">
        <v>6555</v>
      </c>
      <c r="B794" s="5" t="s">
        <v>6556</v>
      </c>
      <c r="C794" s="5" t="s">
        <v>4901</v>
      </c>
      <c r="D794" s="5">
        <v>599</v>
      </c>
      <c r="E794" s="6">
        <v>1999</v>
      </c>
      <c r="F794" s="7">
        <v>0.7</v>
      </c>
      <c r="G794" t="s">
        <v>6560</v>
      </c>
      <c r="H794" t="s">
        <v>6561</v>
      </c>
      <c r="I794" s="5">
        <v>4.4000000000000004</v>
      </c>
      <c r="J794" s="11">
        <v>4736</v>
      </c>
      <c r="K794">
        <f t="shared" si="24"/>
        <v>20838.400000000001</v>
      </c>
      <c r="L794" s="2">
        <f t="shared" si="25"/>
        <v>9467264</v>
      </c>
      <c r="M794" t="str" cm="1">
        <f t="array" ref="M794">_xlfn.IFS(E794&lt;1000, "$0 - $999", E794&lt;5000, "$1K - $4.9K", E794&lt;10000,"$5K - $9.9K", E794&lt;50000,"$10K-$49.9", E794&lt;100000,"$50K-$99.9K", E794&lt;200000, "$100K - above")</f>
        <v>$1K - $4.9K</v>
      </c>
    </row>
    <row r="795" spans="1:13">
      <c r="A795" s="9" t="s">
        <v>6565</v>
      </c>
      <c r="B795" s="5" t="s">
        <v>6566</v>
      </c>
      <c r="C795" s="5" t="s">
        <v>5122</v>
      </c>
      <c r="D795" s="6">
        <v>5599</v>
      </c>
      <c r="E795" s="6">
        <v>7350</v>
      </c>
      <c r="F795" s="7">
        <v>0.24</v>
      </c>
      <c r="G795" t="s">
        <v>6570</v>
      </c>
      <c r="H795" t="s">
        <v>6571</v>
      </c>
      <c r="I795" s="5">
        <v>4.4000000000000004</v>
      </c>
      <c r="J795" s="11">
        <v>73005</v>
      </c>
      <c r="K795">
        <f t="shared" si="24"/>
        <v>321222</v>
      </c>
      <c r="L795" s="2">
        <f t="shared" si="25"/>
        <v>536586750</v>
      </c>
      <c r="M795" t="str" cm="1">
        <f t="array" ref="M795">_xlfn.IFS(E795&lt;1000, "$0 - $999", E795&lt;5000, "$1K - $4.9K", E795&lt;10000,"$5K - $9.9K", E795&lt;50000,"$10K-$49.9", E795&lt;100000,"$50K-$99.9K", E795&lt;200000, "$100K - above")</f>
        <v>$5K - $9.9K</v>
      </c>
    </row>
    <row r="796" spans="1:13">
      <c r="A796" s="9" t="s">
        <v>6575</v>
      </c>
      <c r="B796" s="5" t="s">
        <v>6576</v>
      </c>
      <c r="C796" s="5" t="s">
        <v>6577</v>
      </c>
      <c r="D796" s="6">
        <v>1990</v>
      </c>
      <c r="E796" s="6">
        <v>2595</v>
      </c>
      <c r="F796" s="7">
        <v>0.23</v>
      </c>
      <c r="G796" t="s">
        <v>6581</v>
      </c>
      <c r="H796" t="s">
        <v>6582</v>
      </c>
      <c r="I796" s="5">
        <v>4.3</v>
      </c>
      <c r="J796" s="11">
        <v>20398</v>
      </c>
      <c r="K796">
        <f t="shared" si="24"/>
        <v>87711.4</v>
      </c>
      <c r="L796" s="2">
        <f t="shared" si="25"/>
        <v>52932810</v>
      </c>
      <c r="M796" t="str" cm="1">
        <f t="array" ref="M796">_xlfn.IFS(E796&lt;1000, "$0 - $999", E796&lt;5000, "$1K - $4.9K", E796&lt;10000,"$5K - $9.9K", E796&lt;50000,"$10K-$49.9", E796&lt;100000,"$50K-$99.9K", E796&lt;200000, "$100K - above")</f>
        <v>$1K - $4.9K</v>
      </c>
    </row>
    <row r="797" spans="1:13">
      <c r="A797" s="9" t="s">
        <v>6585</v>
      </c>
      <c r="B797" s="5" t="s">
        <v>6586</v>
      </c>
      <c r="C797" s="5" t="s">
        <v>6103</v>
      </c>
      <c r="D797" s="5">
        <v>499</v>
      </c>
      <c r="E797" s="5">
        <v>799</v>
      </c>
      <c r="F797" s="7">
        <v>0.38</v>
      </c>
      <c r="G797" t="s">
        <v>6590</v>
      </c>
      <c r="H797" t="s">
        <v>6591</v>
      </c>
      <c r="I797" s="5">
        <v>4.3</v>
      </c>
      <c r="J797" s="11">
        <v>2125</v>
      </c>
      <c r="K797">
        <f t="shared" si="24"/>
        <v>9137.5</v>
      </c>
      <c r="L797" s="2">
        <f t="shared" si="25"/>
        <v>1697875</v>
      </c>
      <c r="M797" t="str" cm="1">
        <f t="array" ref="M797">_xlfn.IFS(E797&lt;1000, "$0 - $999", E797&lt;5000, "$1K - $4.9K", E797&lt;10000,"$5K - $9.9K", E797&lt;50000,"$10K-$49.9", E797&lt;100000,"$50K-$99.9K", E797&lt;200000, "$100K - above")</f>
        <v>$0 - $999</v>
      </c>
    </row>
    <row r="798" spans="1:13">
      <c r="A798" s="9" t="s">
        <v>6595</v>
      </c>
      <c r="B798" s="5" t="s">
        <v>6596</v>
      </c>
      <c r="C798" s="5" t="s">
        <v>6200</v>
      </c>
      <c r="D798" s="5">
        <v>449</v>
      </c>
      <c r="E798" s="5">
        <v>999</v>
      </c>
      <c r="F798" s="7">
        <v>0.55000000000000004</v>
      </c>
      <c r="G798" t="s">
        <v>6600</v>
      </c>
      <c r="H798" t="s">
        <v>6601</v>
      </c>
      <c r="I798" s="5">
        <v>4.3</v>
      </c>
      <c r="J798" s="11">
        <v>11330</v>
      </c>
      <c r="K798">
        <f t="shared" si="24"/>
        <v>48719</v>
      </c>
      <c r="L798" s="2">
        <f t="shared" si="25"/>
        <v>11318670</v>
      </c>
      <c r="M798" t="str" cm="1">
        <f t="array" ref="M798">_xlfn.IFS(E798&lt;1000, "$0 - $999", E798&lt;5000, "$1K - $4.9K", E798&lt;10000,"$5K - $9.9K", E798&lt;50000,"$10K-$49.9", E798&lt;100000,"$50K-$99.9K", E798&lt;200000, "$100K - above")</f>
        <v>$0 - $999</v>
      </c>
    </row>
    <row r="799" spans="1:13">
      <c r="A799" s="9" t="s">
        <v>6604</v>
      </c>
      <c r="B799" s="5" t="s">
        <v>6605</v>
      </c>
      <c r="C799" s="5" t="s">
        <v>6606</v>
      </c>
      <c r="D799" s="5">
        <v>999</v>
      </c>
      <c r="E799" s="6">
        <v>1999</v>
      </c>
      <c r="F799" s="7">
        <v>0.5</v>
      </c>
      <c r="G799" t="s">
        <v>6610</v>
      </c>
      <c r="H799" t="s">
        <v>6611</v>
      </c>
      <c r="I799" s="5">
        <v>4.2</v>
      </c>
      <c r="J799" s="11">
        <v>27441</v>
      </c>
      <c r="K799">
        <f t="shared" si="24"/>
        <v>115252.20000000001</v>
      </c>
      <c r="L799" s="2">
        <f t="shared" si="25"/>
        <v>54854559</v>
      </c>
      <c r="M799" t="str" cm="1">
        <f t="array" ref="M799">_xlfn.IFS(E799&lt;1000, "$0 - $999", E799&lt;5000, "$1K - $4.9K", E799&lt;10000,"$5K - $9.9K", E799&lt;50000,"$10K-$49.9", E799&lt;100000,"$50K-$99.9K", E799&lt;200000, "$100K - above")</f>
        <v>$1K - $4.9K</v>
      </c>
    </row>
    <row r="800" spans="1:13">
      <c r="A800" s="9" t="s">
        <v>6615</v>
      </c>
      <c r="B800" s="5" t="s">
        <v>6616</v>
      </c>
      <c r="C800" s="5" t="s">
        <v>4450</v>
      </c>
      <c r="D800" s="5">
        <v>69</v>
      </c>
      <c r="E800" s="5">
        <v>299</v>
      </c>
      <c r="F800" s="7">
        <v>0.77</v>
      </c>
      <c r="G800" t="s">
        <v>6620</v>
      </c>
      <c r="H800" t="s">
        <v>6621</v>
      </c>
      <c r="I800" s="5">
        <v>4.3</v>
      </c>
      <c r="J800" s="10">
        <v>255</v>
      </c>
      <c r="K800">
        <f t="shared" si="24"/>
        <v>1096.5</v>
      </c>
      <c r="L800" s="2">
        <f t="shared" si="25"/>
        <v>76245</v>
      </c>
      <c r="M800" t="str" cm="1">
        <f t="array" ref="M800">_xlfn.IFS(E800&lt;1000, "$0 - $999", E800&lt;5000, "$1K - $4.9K", E800&lt;10000,"$5K - $9.9K", E800&lt;50000,"$10K-$49.9", E800&lt;100000,"$50K-$99.9K", E800&lt;200000, "$100K - above")</f>
        <v>$0 - $999</v>
      </c>
    </row>
    <row r="801" spans="1:13">
      <c r="A801" s="9" t="s">
        <v>6625</v>
      </c>
      <c r="B801" s="5" t="s">
        <v>6626</v>
      </c>
      <c r="C801" s="5" t="s">
        <v>4845</v>
      </c>
      <c r="D801" s="5">
        <v>899</v>
      </c>
      <c r="E801" s="6">
        <v>1499</v>
      </c>
      <c r="F801" s="7">
        <v>0.4</v>
      </c>
      <c r="G801" t="s">
        <v>6630</v>
      </c>
      <c r="H801" t="s">
        <v>6631</v>
      </c>
      <c r="I801" s="5">
        <v>4.2</v>
      </c>
      <c r="J801" s="11">
        <v>23174</v>
      </c>
      <c r="K801">
        <f t="shared" si="24"/>
        <v>97330.8</v>
      </c>
      <c r="L801" s="2">
        <f t="shared" si="25"/>
        <v>34737826</v>
      </c>
      <c r="M801" t="str" cm="1">
        <f t="array" ref="M801">_xlfn.IFS(E801&lt;1000, "$0 - $999", E801&lt;5000, "$1K - $4.9K", E801&lt;10000,"$5K - $9.9K", E801&lt;50000,"$10K-$49.9", E801&lt;100000,"$50K-$99.9K", E801&lt;200000, "$100K - above")</f>
        <v>$1K - $4.9K</v>
      </c>
    </row>
    <row r="802" spans="1:13">
      <c r="A802" s="9" t="s">
        <v>6635</v>
      </c>
      <c r="B802" s="5" t="s">
        <v>6636</v>
      </c>
      <c r="C802" s="5" t="s">
        <v>5034</v>
      </c>
      <c r="D802" s="5">
        <v>478</v>
      </c>
      <c r="E802" s="5">
        <v>699</v>
      </c>
      <c r="F802" s="7">
        <v>0.32</v>
      </c>
      <c r="G802" t="s">
        <v>6640</v>
      </c>
      <c r="H802" t="s">
        <v>6641</v>
      </c>
      <c r="I802" s="5">
        <v>3.8</v>
      </c>
      <c r="J802" s="11">
        <v>20218</v>
      </c>
      <c r="K802">
        <f t="shared" si="24"/>
        <v>76828.399999999994</v>
      </c>
      <c r="L802" s="2">
        <f t="shared" si="25"/>
        <v>14132382</v>
      </c>
      <c r="M802" t="str" cm="1">
        <f t="array" ref="M802">_xlfn.IFS(E802&lt;1000, "$0 - $999", E802&lt;5000, "$1K - $4.9K", E802&lt;10000,"$5K - $9.9K", E802&lt;50000,"$10K-$49.9", E802&lt;100000,"$50K-$99.9K", E802&lt;200000, "$100K - above")</f>
        <v>$0 - $999</v>
      </c>
    </row>
    <row r="803" spans="1:13">
      <c r="A803" s="9" t="s">
        <v>6645</v>
      </c>
      <c r="B803" s="5" t="s">
        <v>6646</v>
      </c>
      <c r="C803" s="5" t="s">
        <v>6647</v>
      </c>
      <c r="D803" s="6">
        <v>1399</v>
      </c>
      <c r="E803" s="6">
        <v>2490</v>
      </c>
      <c r="F803" s="7">
        <v>0.44</v>
      </c>
      <c r="G803" t="s">
        <v>6651</v>
      </c>
      <c r="H803" t="s">
        <v>6652</v>
      </c>
      <c r="I803" s="5">
        <v>4.3</v>
      </c>
      <c r="J803" s="11">
        <v>11074</v>
      </c>
      <c r="K803">
        <f t="shared" si="24"/>
        <v>47618.2</v>
      </c>
      <c r="L803" s="2">
        <f t="shared" si="25"/>
        <v>27574260</v>
      </c>
      <c r="M803" t="str" cm="1">
        <f t="array" ref="M803">_xlfn.IFS(E803&lt;1000, "$0 - $999", E803&lt;5000, "$1K - $4.9K", E803&lt;10000,"$5K - $9.9K", E803&lt;50000,"$10K-$49.9", E803&lt;100000,"$50K-$99.9K", E803&lt;200000, "$100K - above")</f>
        <v>$1K - $4.9K</v>
      </c>
    </row>
    <row r="804" spans="1:13">
      <c r="A804" s="9" t="s">
        <v>302</v>
      </c>
      <c r="B804" s="5" t="s">
        <v>303</v>
      </c>
      <c r="C804" s="5" t="s">
        <v>18</v>
      </c>
      <c r="D804" s="5">
        <v>199</v>
      </c>
      <c r="E804" s="5">
        <v>750</v>
      </c>
      <c r="F804" s="7">
        <v>0.73</v>
      </c>
      <c r="G804" t="s">
        <v>307</v>
      </c>
      <c r="H804" t="s">
        <v>308</v>
      </c>
      <c r="I804" s="5">
        <v>4.5</v>
      </c>
      <c r="J804" s="11">
        <v>74976</v>
      </c>
      <c r="K804">
        <f t="shared" si="24"/>
        <v>337392</v>
      </c>
      <c r="L804" s="2">
        <f t="shared" si="25"/>
        <v>56232000</v>
      </c>
      <c r="M804" t="str" cm="1">
        <f t="array" ref="M804">_xlfn.IFS(E804&lt;1000, "$0 - $999", E804&lt;5000, "$1K - $4.9K", E804&lt;10000,"$5K - $9.9K", E804&lt;50000,"$10K-$49.9", E804&lt;100000,"$50K-$99.9K", E804&lt;200000, "$100K - above")</f>
        <v>$0 - $999</v>
      </c>
    </row>
    <row r="805" spans="1:13">
      <c r="A805" s="9" t="s">
        <v>6658</v>
      </c>
      <c r="B805" s="5" t="s">
        <v>6659</v>
      </c>
      <c r="C805" s="5" t="s">
        <v>6660</v>
      </c>
      <c r="D805" s="5">
        <v>149</v>
      </c>
      <c r="E805" s="5">
        <v>499</v>
      </c>
      <c r="F805" s="7">
        <v>0.7</v>
      </c>
      <c r="G805" t="s">
        <v>6664</v>
      </c>
      <c r="H805" t="s">
        <v>6665</v>
      </c>
      <c r="I805" s="5">
        <v>4.0999999999999996</v>
      </c>
      <c r="J805" s="11">
        <v>25607</v>
      </c>
      <c r="K805">
        <f t="shared" si="24"/>
        <v>104988.7</v>
      </c>
      <c r="L805" s="2">
        <f t="shared" si="25"/>
        <v>12777893</v>
      </c>
      <c r="M805" t="str" cm="1">
        <f t="array" ref="M805">_xlfn.IFS(E805&lt;1000, "$0 - $999", E805&lt;5000, "$1K - $4.9K", E805&lt;10000,"$5K - $9.9K", E805&lt;50000,"$10K-$49.9", E805&lt;100000,"$50K-$99.9K", E805&lt;200000, "$100K - above")</f>
        <v>$0 - $999</v>
      </c>
    </row>
    <row r="806" spans="1:13">
      <c r="A806" s="9" t="s">
        <v>6669</v>
      </c>
      <c r="B806" s="5" t="s">
        <v>6670</v>
      </c>
      <c r="C806" s="5" t="s">
        <v>5515</v>
      </c>
      <c r="D806" s="6">
        <v>1799</v>
      </c>
      <c r="E806" s="6">
        <v>4990</v>
      </c>
      <c r="F806" s="7">
        <v>0.64</v>
      </c>
      <c r="G806" t="s">
        <v>6674</v>
      </c>
      <c r="H806" t="s">
        <v>6675</v>
      </c>
      <c r="I806" s="5">
        <v>4.2</v>
      </c>
      <c r="J806" s="11">
        <v>41226</v>
      </c>
      <c r="K806">
        <f t="shared" si="24"/>
        <v>173149.2</v>
      </c>
      <c r="L806" s="2">
        <f t="shared" si="25"/>
        <v>205717740</v>
      </c>
      <c r="M806" t="str" cm="1">
        <f t="array" ref="M806">_xlfn.IFS(E806&lt;1000, "$0 - $999", E806&lt;5000, "$1K - $4.9K", E806&lt;10000,"$5K - $9.9K", E806&lt;50000,"$10K-$49.9", E806&lt;100000,"$50K-$99.9K", E806&lt;200000, "$100K - above")</f>
        <v>$1K - $4.9K</v>
      </c>
    </row>
    <row r="807" spans="1:13">
      <c r="A807" s="9" t="s">
        <v>6679</v>
      </c>
      <c r="B807" s="5" t="s">
        <v>6680</v>
      </c>
      <c r="C807" s="5" t="s">
        <v>6681</v>
      </c>
      <c r="D807" s="5">
        <v>425</v>
      </c>
      <c r="E807" s="5">
        <v>999</v>
      </c>
      <c r="F807" s="7">
        <v>0.56999999999999995</v>
      </c>
      <c r="G807" t="s">
        <v>6685</v>
      </c>
      <c r="H807" t="s">
        <v>6686</v>
      </c>
      <c r="I807" s="5">
        <v>4</v>
      </c>
      <c r="J807" s="11">
        <v>2581</v>
      </c>
      <c r="K807">
        <f t="shared" si="24"/>
        <v>10324</v>
      </c>
      <c r="L807" s="2">
        <f t="shared" si="25"/>
        <v>2578419</v>
      </c>
      <c r="M807" t="str" cm="1">
        <f t="array" ref="M807">_xlfn.IFS(E807&lt;1000, "$0 - $999", E807&lt;5000, "$1K - $4.9K", E807&lt;10000,"$5K - $9.9K", E807&lt;50000,"$10K-$49.9", E807&lt;100000,"$50K-$99.9K", E807&lt;200000, "$100K - above")</f>
        <v>$0 - $999</v>
      </c>
    </row>
    <row r="808" spans="1:13">
      <c r="A808" s="9" t="s">
        <v>6690</v>
      </c>
      <c r="B808" s="5" t="s">
        <v>6691</v>
      </c>
      <c r="C808" s="5" t="s">
        <v>6189</v>
      </c>
      <c r="D808" s="5">
        <v>999</v>
      </c>
      <c r="E808" s="6">
        <v>2490</v>
      </c>
      <c r="F808" s="7">
        <v>0.6</v>
      </c>
      <c r="G808" t="s">
        <v>6695</v>
      </c>
      <c r="H808" t="s">
        <v>6696</v>
      </c>
      <c r="I808" s="5">
        <v>4.0999999999999996</v>
      </c>
      <c r="J808" s="11">
        <v>18331</v>
      </c>
      <c r="K808">
        <f t="shared" si="24"/>
        <v>75157.099999999991</v>
      </c>
      <c r="L808" s="2">
        <f t="shared" si="25"/>
        <v>45644190</v>
      </c>
      <c r="M808" t="str" cm="1">
        <f t="array" ref="M808">_xlfn.IFS(E808&lt;1000, "$0 - $999", E808&lt;5000, "$1K - $4.9K", E808&lt;10000,"$5K - $9.9K", E808&lt;50000,"$10K-$49.9", E808&lt;100000,"$50K-$99.9K", E808&lt;200000, "$100K - above")</f>
        <v>$1K - $4.9K</v>
      </c>
    </row>
    <row r="809" spans="1:13">
      <c r="A809" s="9" t="s">
        <v>6700</v>
      </c>
      <c r="B809" s="5" t="s">
        <v>6701</v>
      </c>
      <c r="C809" s="5" t="s">
        <v>4856</v>
      </c>
      <c r="D809" s="5">
        <v>378</v>
      </c>
      <c r="E809" s="5">
        <v>999</v>
      </c>
      <c r="F809" s="7">
        <v>0.62</v>
      </c>
      <c r="G809" t="s">
        <v>6705</v>
      </c>
      <c r="H809" t="s">
        <v>6706</v>
      </c>
      <c r="I809" s="5">
        <v>4.0999999999999996</v>
      </c>
      <c r="J809" s="11">
        <v>1779</v>
      </c>
      <c r="K809">
        <f t="shared" si="24"/>
        <v>7293.9</v>
      </c>
      <c r="L809" s="2">
        <f t="shared" si="25"/>
        <v>1777221</v>
      </c>
      <c r="M809" t="str" cm="1">
        <f t="array" ref="M809">_xlfn.IFS(E809&lt;1000, "$0 - $999", E809&lt;5000, "$1K - $4.9K", E809&lt;10000,"$5K - $9.9K", E809&lt;50000,"$10K-$49.9", E809&lt;100000,"$50K-$99.9K", E809&lt;200000, "$100K - above")</f>
        <v>$0 - $999</v>
      </c>
    </row>
    <row r="810" spans="1:13">
      <c r="A810" s="9" t="s">
        <v>6710</v>
      </c>
      <c r="B810" s="5" t="s">
        <v>6711</v>
      </c>
      <c r="C810" s="5" t="s">
        <v>6712</v>
      </c>
      <c r="D810" s="5">
        <v>99</v>
      </c>
      <c r="E810" s="5">
        <v>99</v>
      </c>
      <c r="F810" s="7">
        <v>0</v>
      </c>
      <c r="G810" t="s">
        <v>6716</v>
      </c>
      <c r="H810" t="s">
        <v>6717</v>
      </c>
      <c r="I810" s="5">
        <v>4.3</v>
      </c>
      <c r="J810" s="10">
        <v>388</v>
      </c>
      <c r="K810">
        <f t="shared" si="24"/>
        <v>1668.3999999999999</v>
      </c>
      <c r="L810" s="2">
        <f t="shared" si="25"/>
        <v>38412</v>
      </c>
      <c r="M810" t="str" cm="1">
        <f t="array" ref="M810">_xlfn.IFS(E810&lt;1000, "$0 - $999", E810&lt;5000, "$1K - $4.9K", E810&lt;10000,"$5K - $9.9K", E810&lt;50000,"$10K-$49.9", E810&lt;100000,"$50K-$99.9K", E810&lt;200000, "$100K - above")</f>
        <v>$0 - $999</v>
      </c>
    </row>
    <row r="811" spans="1:13">
      <c r="A811" s="9" t="s">
        <v>6721</v>
      </c>
      <c r="B811" s="5" t="s">
        <v>6722</v>
      </c>
      <c r="C811" s="5" t="s">
        <v>5443</v>
      </c>
      <c r="D811" s="6">
        <v>1499</v>
      </c>
      <c r="E811" s="6">
        <v>2999</v>
      </c>
      <c r="F811" s="7">
        <v>0.5</v>
      </c>
      <c r="G811" t="s">
        <v>6726</v>
      </c>
      <c r="H811" t="s">
        <v>6727</v>
      </c>
      <c r="I811" s="5">
        <v>4.5</v>
      </c>
      <c r="J811" s="11">
        <v>8656</v>
      </c>
      <c r="K811">
        <f t="shared" si="24"/>
        <v>38952</v>
      </c>
      <c r="L811" s="2">
        <f t="shared" si="25"/>
        <v>25959344</v>
      </c>
      <c r="M811" t="str" cm="1">
        <f t="array" ref="M811">_xlfn.IFS(E811&lt;1000, "$0 - $999", E811&lt;5000, "$1K - $4.9K", E811&lt;10000,"$5K - $9.9K", E811&lt;50000,"$10K-$49.9", E811&lt;100000,"$50K-$99.9K", E811&lt;200000, "$100K - above")</f>
        <v>$1K - $4.9K</v>
      </c>
    </row>
    <row r="812" spans="1:13">
      <c r="A812" s="9" t="s">
        <v>6731</v>
      </c>
      <c r="B812" s="5" t="s">
        <v>6732</v>
      </c>
      <c r="C812" s="5" t="s">
        <v>6733</v>
      </c>
      <c r="D812" s="6">
        <v>1815</v>
      </c>
      <c r="E812" s="6">
        <v>3100</v>
      </c>
      <c r="F812" s="7">
        <v>0.41</v>
      </c>
      <c r="G812" t="s">
        <v>6737</v>
      </c>
      <c r="H812" t="s">
        <v>6738</v>
      </c>
      <c r="I812" s="5">
        <v>4.5</v>
      </c>
      <c r="J812" s="11">
        <v>92925</v>
      </c>
      <c r="K812">
        <f t="shared" si="24"/>
        <v>418162.5</v>
      </c>
      <c r="L812" s="2">
        <f t="shared" si="25"/>
        <v>288067500</v>
      </c>
      <c r="M812" t="str" cm="1">
        <f t="array" ref="M812">_xlfn.IFS(E812&lt;1000, "$0 - $999", E812&lt;5000, "$1K - $4.9K", E812&lt;10000,"$5K - $9.9K", E812&lt;50000,"$10K-$49.9", E812&lt;100000,"$50K-$99.9K", E812&lt;200000, "$100K - above")</f>
        <v>$1K - $4.9K</v>
      </c>
    </row>
    <row r="813" spans="1:13">
      <c r="A813" s="9" t="s">
        <v>6742</v>
      </c>
      <c r="B813" s="5" t="s">
        <v>6743</v>
      </c>
      <c r="C813" s="5" t="s">
        <v>6273</v>
      </c>
      <c r="D813" s="5">
        <v>67</v>
      </c>
      <c r="E813" s="5">
        <v>75</v>
      </c>
      <c r="F813" s="7">
        <v>0.11</v>
      </c>
      <c r="G813" t="s">
        <v>6747</v>
      </c>
      <c r="H813" t="s">
        <v>6748</v>
      </c>
      <c r="I813" s="5">
        <v>4.0999999999999996</v>
      </c>
      <c r="J813" s="11">
        <v>1269</v>
      </c>
      <c r="K813">
        <f t="shared" si="24"/>
        <v>5202.8999999999996</v>
      </c>
      <c r="L813" s="2">
        <f t="shared" si="25"/>
        <v>95175</v>
      </c>
      <c r="M813" t="str" cm="1">
        <f t="array" ref="M813">_xlfn.IFS(E813&lt;1000, "$0 - $999", E813&lt;5000, "$1K - $4.9K", E813&lt;10000,"$5K - $9.9K", E813&lt;50000,"$10K-$49.9", E813&lt;100000,"$50K-$99.9K", E813&lt;200000, "$100K - above")</f>
        <v>$0 - $999</v>
      </c>
    </row>
    <row r="814" spans="1:13">
      <c r="A814" s="9" t="s">
        <v>6752</v>
      </c>
      <c r="B814" s="5" t="s">
        <v>6753</v>
      </c>
      <c r="C814" s="5" t="s">
        <v>4876</v>
      </c>
      <c r="D814" s="6">
        <v>1889</v>
      </c>
      <c r="E814" s="6">
        <v>2699</v>
      </c>
      <c r="F814" s="7">
        <v>0.3</v>
      </c>
      <c r="G814" t="s">
        <v>6757</v>
      </c>
      <c r="H814" t="s">
        <v>6758</v>
      </c>
      <c r="I814" s="5">
        <v>4.3</v>
      </c>
      <c r="J814" s="11">
        <v>17394</v>
      </c>
      <c r="K814">
        <f t="shared" si="24"/>
        <v>74794.2</v>
      </c>
      <c r="L814" s="2">
        <f t="shared" si="25"/>
        <v>46946406</v>
      </c>
      <c r="M814" t="str" cm="1">
        <f t="array" ref="M814">_xlfn.IFS(E814&lt;1000, "$0 - $999", E814&lt;5000, "$1K - $4.9K", E814&lt;10000,"$5K - $9.9K", E814&lt;50000,"$10K-$49.9", E814&lt;100000,"$50K-$99.9K", E814&lt;200000, "$100K - above")</f>
        <v>$1K - $4.9K</v>
      </c>
    </row>
    <row r="815" spans="1:13">
      <c r="A815" s="9" t="s">
        <v>6762</v>
      </c>
      <c r="B815" s="5" t="s">
        <v>6763</v>
      </c>
      <c r="C815" s="5" t="s">
        <v>3066</v>
      </c>
      <c r="D815" s="5">
        <v>499</v>
      </c>
      <c r="E815" s="6">
        <v>1499</v>
      </c>
      <c r="F815" s="7">
        <v>0.67</v>
      </c>
      <c r="G815" t="s">
        <v>6767</v>
      </c>
      <c r="H815" t="s">
        <v>6768</v>
      </c>
      <c r="I815" s="5">
        <v>3.6</v>
      </c>
      <c r="J815" s="11">
        <v>9169</v>
      </c>
      <c r="K815">
        <f t="shared" si="24"/>
        <v>33008.400000000001</v>
      </c>
      <c r="L815" s="2">
        <f t="shared" si="25"/>
        <v>13744331</v>
      </c>
      <c r="M815" t="str" cm="1">
        <f t="array" ref="M815">_xlfn.IFS(E815&lt;1000, "$0 - $999", E815&lt;5000, "$1K - $4.9K", E815&lt;10000,"$5K - $9.9K", E815&lt;50000,"$10K-$49.9", E815&lt;100000,"$50K-$99.9K", E815&lt;200000, "$100K - above")</f>
        <v>$1K - $4.9K</v>
      </c>
    </row>
    <row r="816" spans="1:13">
      <c r="A816" s="9" t="s">
        <v>6772</v>
      </c>
      <c r="B816" s="5" t="s">
        <v>6773</v>
      </c>
      <c r="C816" s="5" t="s">
        <v>5358</v>
      </c>
      <c r="D816" s="5">
        <v>499</v>
      </c>
      <c r="E816" s="5">
        <v>999</v>
      </c>
      <c r="F816" s="7">
        <v>0.5</v>
      </c>
      <c r="G816" t="s">
        <v>6777</v>
      </c>
      <c r="H816" t="s">
        <v>6778</v>
      </c>
      <c r="I816" s="5">
        <v>4.4000000000000004</v>
      </c>
      <c r="J816" s="11">
        <v>1030</v>
      </c>
      <c r="K816">
        <f t="shared" si="24"/>
        <v>4532</v>
      </c>
      <c r="L816" s="2">
        <f t="shared" si="25"/>
        <v>1028970</v>
      </c>
      <c r="M816" t="str" cm="1">
        <f t="array" ref="M816">_xlfn.IFS(E816&lt;1000, "$0 - $999", E816&lt;5000, "$1K - $4.9K", E816&lt;10000,"$5K - $9.9K", E816&lt;50000,"$10K-$49.9", E816&lt;100000,"$50K-$99.9K", E816&lt;200000, "$100K - above")</f>
        <v>$0 - $999</v>
      </c>
    </row>
    <row r="817" spans="1:13">
      <c r="A817" s="9" t="s">
        <v>6782</v>
      </c>
      <c r="B817" s="5" t="s">
        <v>6783</v>
      </c>
      <c r="C817" s="5" t="s">
        <v>5122</v>
      </c>
      <c r="D817" s="6">
        <v>5799</v>
      </c>
      <c r="E817" s="6">
        <v>7999</v>
      </c>
      <c r="F817" s="7">
        <v>0.28000000000000003</v>
      </c>
      <c r="G817" t="s">
        <v>6787</v>
      </c>
      <c r="H817" t="s">
        <v>6788</v>
      </c>
      <c r="I817" s="5">
        <v>4.5</v>
      </c>
      <c r="J817" s="11">
        <v>50273</v>
      </c>
      <c r="K817">
        <f t="shared" si="24"/>
        <v>226228.5</v>
      </c>
      <c r="L817" s="2">
        <f t="shared" si="25"/>
        <v>402133727</v>
      </c>
      <c r="M817" t="str" cm="1">
        <f t="array" ref="M817">_xlfn.IFS(E817&lt;1000, "$0 - $999", E817&lt;5000, "$1K - $4.9K", E817&lt;10000,"$5K - $9.9K", E817&lt;50000,"$10K-$49.9", E817&lt;100000,"$50K-$99.9K", E817&lt;200000, "$100K - above")</f>
        <v>$5K - $9.9K</v>
      </c>
    </row>
    <row r="818" spans="1:13">
      <c r="A818" s="9" t="s">
        <v>6792</v>
      </c>
      <c r="B818" s="5" t="s">
        <v>6793</v>
      </c>
      <c r="C818" s="5" t="s">
        <v>6794</v>
      </c>
      <c r="D818" s="5">
        <v>499</v>
      </c>
      <c r="E818" s="5">
        <v>799</v>
      </c>
      <c r="F818" s="7">
        <v>0.38</v>
      </c>
      <c r="G818" t="s">
        <v>6798</v>
      </c>
      <c r="H818" t="s">
        <v>6799</v>
      </c>
      <c r="I818" s="5">
        <v>3.9</v>
      </c>
      <c r="J818" s="11">
        <v>6742</v>
      </c>
      <c r="K818">
        <f t="shared" si="24"/>
        <v>26293.8</v>
      </c>
      <c r="L818" s="2">
        <f t="shared" si="25"/>
        <v>5386858</v>
      </c>
      <c r="M818" t="str" cm="1">
        <f t="array" ref="M818">_xlfn.IFS(E818&lt;1000, "$0 - $999", E818&lt;5000, "$1K - $4.9K", E818&lt;10000,"$5K - $9.9K", E818&lt;50000,"$10K-$49.9", E818&lt;100000,"$50K-$99.9K", E818&lt;200000, "$100K - above")</f>
        <v>$0 - $999</v>
      </c>
    </row>
    <row r="819" spans="1:13">
      <c r="A819" s="9" t="s">
        <v>6803</v>
      </c>
      <c r="B819" s="5" t="s">
        <v>6804</v>
      </c>
      <c r="C819" s="5" t="s">
        <v>4856</v>
      </c>
      <c r="D819" s="5">
        <v>249</v>
      </c>
      <c r="E819" s="5">
        <v>600</v>
      </c>
      <c r="F819" s="7">
        <v>0.59</v>
      </c>
      <c r="G819" t="s">
        <v>6808</v>
      </c>
      <c r="H819" t="s">
        <v>6809</v>
      </c>
      <c r="I819" s="5">
        <v>4</v>
      </c>
      <c r="J819" s="11">
        <v>1208</v>
      </c>
      <c r="K819">
        <f t="shared" si="24"/>
        <v>4832</v>
      </c>
      <c r="L819" s="2">
        <f t="shared" si="25"/>
        <v>724800</v>
      </c>
      <c r="M819" t="str" cm="1">
        <f t="array" ref="M819">_xlfn.IFS(E819&lt;1000, "$0 - $999", E819&lt;5000, "$1K - $4.9K", E819&lt;10000,"$5K - $9.9K", E819&lt;50000,"$10K-$49.9", E819&lt;100000,"$50K-$99.9K", E819&lt;200000, "$100K - above")</f>
        <v>$0 - $999</v>
      </c>
    </row>
    <row r="820" spans="1:13">
      <c r="A820" s="9" t="s">
        <v>312</v>
      </c>
      <c r="B820" s="5" t="s">
        <v>313</v>
      </c>
      <c r="C820" s="5" t="s">
        <v>18</v>
      </c>
      <c r="D820" s="5">
        <v>179</v>
      </c>
      <c r="E820" s="5">
        <v>499</v>
      </c>
      <c r="F820" s="7">
        <v>0.64</v>
      </c>
      <c r="G820" t="s">
        <v>317</v>
      </c>
      <c r="H820" t="s">
        <v>13025</v>
      </c>
      <c r="I820" s="5">
        <v>4</v>
      </c>
      <c r="J820" s="11">
        <v>1933</v>
      </c>
      <c r="K820">
        <f t="shared" si="24"/>
        <v>7732</v>
      </c>
      <c r="L820" s="2">
        <f t="shared" si="25"/>
        <v>964567</v>
      </c>
      <c r="M820" t="str" cm="1">
        <f t="array" ref="M820">_xlfn.IFS(E820&lt;1000, "$0 - $999", E820&lt;5000, "$1K - $4.9K", E820&lt;10000,"$5K - $9.9K", E820&lt;50000,"$10K-$49.9", E820&lt;100000,"$50K-$99.9K", E820&lt;200000, "$100K - above")</f>
        <v>$0 - $999</v>
      </c>
    </row>
    <row r="821" spans="1:13">
      <c r="A821" s="9" t="s">
        <v>6814</v>
      </c>
      <c r="B821" s="5" t="s">
        <v>6815</v>
      </c>
      <c r="C821" s="5" t="s">
        <v>5122</v>
      </c>
      <c r="D821" s="6">
        <v>4449</v>
      </c>
      <c r="E821" s="6">
        <v>5734</v>
      </c>
      <c r="F821" s="7">
        <v>0.22</v>
      </c>
      <c r="G821" t="s">
        <v>6819</v>
      </c>
      <c r="H821" t="s">
        <v>6820</v>
      </c>
      <c r="I821" s="5">
        <v>4.4000000000000004</v>
      </c>
      <c r="J821" s="11">
        <v>25006</v>
      </c>
      <c r="K821">
        <f t="shared" si="24"/>
        <v>110026.40000000001</v>
      </c>
      <c r="L821" s="2">
        <f t="shared" si="25"/>
        <v>143384404</v>
      </c>
      <c r="M821" t="str" cm="1">
        <f t="array" ref="M821">_xlfn.IFS(E821&lt;1000, "$0 - $999", E821&lt;5000, "$1K - $4.9K", E821&lt;10000,"$5K - $9.9K", E821&lt;50000,"$10K-$49.9", E821&lt;100000,"$50K-$99.9K", E821&lt;200000, "$100K - above")</f>
        <v>$5K - $9.9K</v>
      </c>
    </row>
    <row r="822" spans="1:13">
      <c r="A822" s="9" t="s">
        <v>6823</v>
      </c>
      <c r="B822" s="5" t="s">
        <v>6824</v>
      </c>
      <c r="C822" s="5" t="s">
        <v>6007</v>
      </c>
      <c r="D822" s="5">
        <v>299</v>
      </c>
      <c r="E822" s="5">
        <v>550</v>
      </c>
      <c r="F822" s="7">
        <v>0.46</v>
      </c>
      <c r="G822" t="s">
        <v>6828</v>
      </c>
      <c r="H822" t="s">
        <v>6829</v>
      </c>
      <c r="I822" s="5">
        <v>4.5999999999999996</v>
      </c>
      <c r="J822" s="11">
        <v>33434</v>
      </c>
      <c r="K822">
        <f t="shared" si="24"/>
        <v>153796.4</v>
      </c>
      <c r="L822" s="2">
        <f t="shared" si="25"/>
        <v>18388700</v>
      </c>
      <c r="M822" t="str" cm="1">
        <f t="array" ref="M822">_xlfn.IFS(E822&lt;1000, "$0 - $999", E822&lt;5000, "$1K - $4.9K", E822&lt;10000,"$5K - $9.9K", E822&lt;50000,"$10K-$49.9", E822&lt;100000,"$50K-$99.9K", E822&lt;200000, "$100K - above")</f>
        <v>$0 - $999</v>
      </c>
    </row>
    <row r="823" spans="1:13">
      <c r="A823" s="9" t="s">
        <v>6833</v>
      </c>
      <c r="B823" s="5" t="s">
        <v>6834</v>
      </c>
      <c r="C823" s="5" t="s">
        <v>4845</v>
      </c>
      <c r="D823" s="5">
        <v>629</v>
      </c>
      <c r="E823" s="6">
        <v>1390</v>
      </c>
      <c r="F823" s="7">
        <v>0.55000000000000004</v>
      </c>
      <c r="G823" t="s">
        <v>6838</v>
      </c>
      <c r="H823" t="s">
        <v>6839</v>
      </c>
      <c r="I823" s="5">
        <v>4.4000000000000004</v>
      </c>
      <c r="J823" s="11">
        <v>6301</v>
      </c>
      <c r="K823">
        <f t="shared" si="24"/>
        <v>27724.400000000001</v>
      </c>
      <c r="L823" s="2">
        <f t="shared" si="25"/>
        <v>8758390</v>
      </c>
      <c r="M823" t="str" cm="1">
        <f t="array" ref="M823">_xlfn.IFS(E823&lt;1000, "$0 - $999", E823&lt;5000, "$1K - $4.9K", E823&lt;10000,"$5K - $9.9K", E823&lt;50000,"$10K-$49.9", E823&lt;100000,"$50K-$99.9K", E823&lt;200000, "$100K - above")</f>
        <v>$1K - $4.9K</v>
      </c>
    </row>
    <row r="824" spans="1:13">
      <c r="A824" s="9" t="s">
        <v>6843</v>
      </c>
      <c r="B824" s="5" t="s">
        <v>6844</v>
      </c>
      <c r="C824" s="5" t="s">
        <v>5006</v>
      </c>
      <c r="D824" s="6">
        <v>2595</v>
      </c>
      <c r="E824" s="6">
        <v>3295</v>
      </c>
      <c r="F824" s="7">
        <v>0.21</v>
      </c>
      <c r="G824" t="s">
        <v>6848</v>
      </c>
      <c r="H824" t="s">
        <v>6849</v>
      </c>
      <c r="I824" s="5">
        <v>4.4000000000000004</v>
      </c>
      <c r="J824" s="11">
        <v>22618</v>
      </c>
      <c r="K824">
        <f t="shared" si="24"/>
        <v>99519.200000000012</v>
      </c>
      <c r="L824" s="2">
        <f t="shared" si="25"/>
        <v>74526310</v>
      </c>
      <c r="M824" t="str" cm="1">
        <f t="array" ref="M824">_xlfn.IFS(E824&lt;1000, "$0 - $999", E824&lt;5000, "$1K - $4.9K", E824&lt;10000,"$5K - $9.9K", E824&lt;50000,"$10K-$49.9", E824&lt;100000,"$50K-$99.9K", E824&lt;200000, "$100K - above")</f>
        <v>$1K - $4.9K</v>
      </c>
    </row>
    <row r="825" spans="1:13">
      <c r="A825" s="9" t="s">
        <v>320</v>
      </c>
      <c r="B825" s="5" t="s">
        <v>321</v>
      </c>
      <c r="C825" s="5" t="s">
        <v>18</v>
      </c>
      <c r="D825" s="5">
        <v>389</v>
      </c>
      <c r="E825" s="6">
        <v>1099</v>
      </c>
      <c r="F825" s="7">
        <v>0.65</v>
      </c>
      <c r="G825" t="s">
        <v>325</v>
      </c>
      <c r="H825" t="s">
        <v>326</v>
      </c>
      <c r="I825" s="5">
        <v>4.3</v>
      </c>
      <c r="J825" s="10">
        <v>974</v>
      </c>
      <c r="K825">
        <f t="shared" si="24"/>
        <v>4188.2</v>
      </c>
      <c r="L825" s="2">
        <f t="shared" si="25"/>
        <v>1070426</v>
      </c>
      <c r="M825" t="str" cm="1">
        <f t="array" ref="M825">_xlfn.IFS(E825&lt;1000, "$0 - $999", E825&lt;5000, "$1K - $4.9K", E825&lt;10000,"$5K - $9.9K", E825&lt;50000,"$10K-$49.9", E825&lt;100000,"$50K-$99.9K", E825&lt;200000, "$100K - above")</f>
        <v>$1K - $4.9K</v>
      </c>
    </row>
    <row r="826" spans="1:13">
      <c r="A826" s="9" t="s">
        <v>6855</v>
      </c>
      <c r="B826" s="5" t="s">
        <v>6856</v>
      </c>
      <c r="C826" s="5" t="s">
        <v>5443</v>
      </c>
      <c r="D826" s="6">
        <v>1799</v>
      </c>
      <c r="E826" s="6">
        <v>2911</v>
      </c>
      <c r="F826" s="7">
        <v>0.38</v>
      </c>
      <c r="G826" t="s">
        <v>6860</v>
      </c>
      <c r="H826" t="s">
        <v>6861</v>
      </c>
      <c r="I826" s="5">
        <v>4.3</v>
      </c>
      <c r="J826" s="11">
        <v>20342</v>
      </c>
      <c r="K826">
        <f t="shared" si="24"/>
        <v>87470.599999999991</v>
      </c>
      <c r="L826" s="2">
        <f t="shared" si="25"/>
        <v>59215562</v>
      </c>
      <c r="M826" t="str" cm="1">
        <f t="array" ref="M826">_xlfn.IFS(E826&lt;1000, "$0 - $999", E826&lt;5000, "$1K - $4.9K", E826&lt;10000,"$5K - $9.9K", E826&lt;50000,"$10K-$49.9", E826&lt;100000,"$50K-$99.9K", E826&lt;200000, "$100K - above")</f>
        <v>$1K - $4.9K</v>
      </c>
    </row>
    <row r="827" spans="1:13">
      <c r="A827" s="9" t="s">
        <v>6865</v>
      </c>
      <c r="B827" s="5" t="s">
        <v>6866</v>
      </c>
      <c r="C827" s="5" t="s">
        <v>5755</v>
      </c>
      <c r="D827" s="5">
        <v>90</v>
      </c>
      <c r="E827" s="5">
        <v>175</v>
      </c>
      <c r="F827" s="7">
        <v>0.49</v>
      </c>
      <c r="G827" t="s">
        <v>6870</v>
      </c>
      <c r="H827" t="s">
        <v>6871</v>
      </c>
      <c r="I827" s="5">
        <v>4.4000000000000004</v>
      </c>
      <c r="J827" s="11">
        <v>7429</v>
      </c>
      <c r="K827">
        <f t="shared" si="24"/>
        <v>32687.600000000002</v>
      </c>
      <c r="L827" s="2">
        <f t="shared" si="25"/>
        <v>1300075</v>
      </c>
      <c r="M827" t="str" cm="1">
        <f t="array" ref="M827">_xlfn.IFS(E827&lt;1000, "$0 - $999", E827&lt;5000, "$1K - $4.9K", E827&lt;10000,"$5K - $9.9K", E827&lt;50000,"$10K-$49.9", E827&lt;100000,"$50K-$99.9K", E827&lt;200000, "$100K - above")</f>
        <v>$0 - $999</v>
      </c>
    </row>
    <row r="828" spans="1:13">
      <c r="A828" s="9" t="s">
        <v>6875</v>
      </c>
      <c r="B828" s="5" t="s">
        <v>6876</v>
      </c>
      <c r="C828" s="5" t="s">
        <v>4876</v>
      </c>
      <c r="D828" s="5">
        <v>599</v>
      </c>
      <c r="E828" s="5">
        <v>599</v>
      </c>
      <c r="F828" s="7">
        <v>0</v>
      </c>
      <c r="G828" t="s">
        <v>6880</v>
      </c>
      <c r="H828" t="s">
        <v>6881</v>
      </c>
      <c r="I828" s="5">
        <v>4</v>
      </c>
      <c r="J828" s="11">
        <v>26423</v>
      </c>
      <c r="K828">
        <f t="shared" si="24"/>
        <v>105692</v>
      </c>
      <c r="L828" s="2">
        <f t="shared" si="25"/>
        <v>15827377</v>
      </c>
      <c r="M828" t="str" cm="1">
        <f t="array" ref="M828">_xlfn.IFS(E828&lt;1000, "$0 - $999", E828&lt;5000, "$1K - $4.9K", E828&lt;10000,"$5K - $9.9K", E828&lt;50000,"$10K-$49.9", E828&lt;100000,"$50K-$99.9K", E828&lt;200000, "$100K - above")</f>
        <v>$0 - $999</v>
      </c>
    </row>
    <row r="829" spans="1:13">
      <c r="A829" s="9" t="s">
        <v>6885</v>
      </c>
      <c r="B829" s="5" t="s">
        <v>6886</v>
      </c>
      <c r="C829" s="5" t="s">
        <v>2948</v>
      </c>
      <c r="D829" s="6">
        <v>1999</v>
      </c>
      <c r="E829" s="6">
        <v>7999</v>
      </c>
      <c r="F829" s="7">
        <v>0.75</v>
      </c>
      <c r="G829" t="s">
        <v>6890</v>
      </c>
      <c r="H829" t="s">
        <v>6891</v>
      </c>
      <c r="I829" s="5">
        <v>4.2</v>
      </c>
      <c r="J829" s="11">
        <v>31305</v>
      </c>
      <c r="K829">
        <f t="shared" si="24"/>
        <v>131481</v>
      </c>
      <c r="L829" s="2">
        <f t="shared" si="25"/>
        <v>250408695</v>
      </c>
      <c r="M829" t="str" cm="1">
        <f t="array" ref="M829">_xlfn.IFS(E829&lt;1000, "$0 - $999", E829&lt;5000, "$1K - $4.9K", E829&lt;10000,"$5K - $9.9K", E829&lt;50000,"$10K-$49.9", E829&lt;100000,"$50K-$99.9K", E829&lt;200000, "$100K - above")</f>
        <v>$5K - $9.9K</v>
      </c>
    </row>
    <row r="830" spans="1:13">
      <c r="A830" s="9" t="s">
        <v>6895</v>
      </c>
      <c r="B830" s="5" t="s">
        <v>6896</v>
      </c>
      <c r="C830" s="5" t="s">
        <v>6897</v>
      </c>
      <c r="D830" s="6">
        <v>2099</v>
      </c>
      <c r="E830" s="6">
        <v>3250</v>
      </c>
      <c r="F830" s="7">
        <v>0.35</v>
      </c>
      <c r="G830" t="s">
        <v>6901</v>
      </c>
      <c r="H830" t="s">
        <v>6902</v>
      </c>
      <c r="I830" s="5">
        <v>3.8</v>
      </c>
      <c r="J830" s="11">
        <v>11213</v>
      </c>
      <c r="K830">
        <f t="shared" si="24"/>
        <v>42609.4</v>
      </c>
      <c r="L830" s="2">
        <f t="shared" si="25"/>
        <v>36442250</v>
      </c>
      <c r="M830" t="str" cm="1">
        <f t="array" ref="M830">_xlfn.IFS(E830&lt;1000, "$0 - $999", E830&lt;5000, "$1K - $4.9K", E830&lt;10000,"$5K - $9.9K", E830&lt;50000,"$10K-$49.9", E830&lt;100000,"$50K-$99.9K", E830&lt;200000, "$100K - above")</f>
        <v>$1K - $4.9K</v>
      </c>
    </row>
    <row r="831" spans="1:13">
      <c r="A831" s="9" t="s">
        <v>6906</v>
      </c>
      <c r="B831" s="5" t="s">
        <v>6907</v>
      </c>
      <c r="C831" s="5" t="s">
        <v>6908</v>
      </c>
      <c r="D831" s="5">
        <v>179</v>
      </c>
      <c r="E831" s="5">
        <v>499</v>
      </c>
      <c r="F831" s="7">
        <v>0.64</v>
      </c>
      <c r="G831" t="s">
        <v>6912</v>
      </c>
      <c r="H831" t="s">
        <v>6913</v>
      </c>
      <c r="I831" s="5">
        <v>4.0999999999999996</v>
      </c>
      <c r="J831" s="11">
        <v>10174</v>
      </c>
      <c r="K831">
        <f t="shared" si="24"/>
        <v>41713.399999999994</v>
      </c>
      <c r="L831" s="2">
        <f t="shared" si="25"/>
        <v>5076826</v>
      </c>
      <c r="M831" t="str" cm="1">
        <f t="array" ref="M831">_xlfn.IFS(E831&lt;1000, "$0 - $999", E831&lt;5000, "$1K - $4.9K", E831&lt;10000,"$5K - $9.9K", E831&lt;50000,"$10K-$49.9", E831&lt;100000,"$50K-$99.9K", E831&lt;200000, "$100K - above")</f>
        <v>$0 - $999</v>
      </c>
    </row>
    <row r="832" spans="1:13">
      <c r="A832" s="9" t="s">
        <v>6917</v>
      </c>
      <c r="B832" s="5" t="s">
        <v>6918</v>
      </c>
      <c r="C832" s="5" t="s">
        <v>5102</v>
      </c>
      <c r="D832" s="6">
        <v>1345</v>
      </c>
      <c r="E832" s="6">
        <v>2295</v>
      </c>
      <c r="F832" s="7">
        <v>0.41</v>
      </c>
      <c r="G832" t="s">
        <v>6922</v>
      </c>
      <c r="H832" t="s">
        <v>6923</v>
      </c>
      <c r="I832" s="5">
        <v>4.2</v>
      </c>
      <c r="J832" s="11">
        <v>17413</v>
      </c>
      <c r="K832">
        <f t="shared" si="24"/>
        <v>73134.600000000006</v>
      </c>
      <c r="L832" s="2">
        <f t="shared" si="25"/>
        <v>39962835</v>
      </c>
      <c r="M832" t="str" cm="1">
        <f t="array" ref="M832">_xlfn.IFS(E832&lt;1000, "$0 - $999", E832&lt;5000, "$1K - $4.9K", E832&lt;10000,"$5K - $9.9K", E832&lt;50000,"$10K-$49.9", E832&lt;100000,"$50K-$99.9K", E832&lt;200000, "$100K - above")</f>
        <v>$1K - $4.9K</v>
      </c>
    </row>
    <row r="833" spans="1:13">
      <c r="A833" s="9" t="s">
        <v>6927</v>
      </c>
      <c r="B833" s="5" t="s">
        <v>6928</v>
      </c>
      <c r="C833" s="5" t="s">
        <v>5244</v>
      </c>
      <c r="D833" s="5">
        <v>349</v>
      </c>
      <c r="E833" s="5">
        <v>995</v>
      </c>
      <c r="F833" s="7">
        <v>0.65</v>
      </c>
      <c r="G833" t="s">
        <v>6932</v>
      </c>
      <c r="H833" t="s">
        <v>6933</v>
      </c>
      <c r="I833" s="5">
        <v>4.2</v>
      </c>
      <c r="J833" s="11">
        <v>6676</v>
      </c>
      <c r="K833">
        <f t="shared" si="24"/>
        <v>28039.200000000001</v>
      </c>
      <c r="L833" s="2">
        <f t="shared" si="25"/>
        <v>6642620</v>
      </c>
      <c r="M833" t="str" cm="1">
        <f t="array" ref="M833">_xlfn.IFS(E833&lt;1000, "$0 - $999", E833&lt;5000, "$1K - $4.9K", E833&lt;10000,"$5K - $9.9K", E833&lt;50000,"$10K-$49.9", E833&lt;100000,"$50K-$99.9K", E833&lt;200000, "$100K - above")</f>
        <v>$0 - $999</v>
      </c>
    </row>
    <row r="834" spans="1:13">
      <c r="A834" s="9" t="s">
        <v>6937</v>
      </c>
      <c r="B834" s="5" t="s">
        <v>6938</v>
      </c>
      <c r="C834" s="5" t="s">
        <v>6340</v>
      </c>
      <c r="D834" s="5">
        <v>287</v>
      </c>
      <c r="E834" s="5">
        <v>499</v>
      </c>
      <c r="F834" s="7">
        <v>0.42</v>
      </c>
      <c r="G834" t="s">
        <v>6942</v>
      </c>
      <c r="H834" t="s">
        <v>6943</v>
      </c>
      <c r="I834" s="5">
        <v>4.4000000000000004</v>
      </c>
      <c r="J834" s="11">
        <v>8076</v>
      </c>
      <c r="K834">
        <f t="shared" ref="K834:K897" si="26">PRODUCT(J834,I834)</f>
        <v>35534.400000000001</v>
      </c>
      <c r="L834" s="2">
        <f t="shared" ref="L834:L897" si="27">PRODUCT(J834,E834)</f>
        <v>4029924</v>
      </c>
      <c r="M834" t="str" cm="1">
        <f t="array" ref="M834">_xlfn.IFS(E834&lt;1000, "$0 - $999", E834&lt;5000, "$1K - $4.9K", E834&lt;10000,"$5K - $9.9K", E834&lt;50000,"$10K-$49.9", E834&lt;100000,"$50K-$99.9K", E834&lt;200000, "$100K - above")</f>
        <v>$0 - $999</v>
      </c>
    </row>
    <row r="835" spans="1:13">
      <c r="A835" s="9" t="s">
        <v>330</v>
      </c>
      <c r="B835" s="5" t="s">
        <v>331</v>
      </c>
      <c r="C835" s="5" t="s">
        <v>18</v>
      </c>
      <c r="D835" s="5">
        <v>599</v>
      </c>
      <c r="E835" s="5">
        <v>599</v>
      </c>
      <c r="F835" s="7">
        <v>0</v>
      </c>
      <c r="G835" t="s">
        <v>335</v>
      </c>
      <c r="H835" t="s">
        <v>336</v>
      </c>
      <c r="I835" s="5">
        <v>4.3</v>
      </c>
      <c r="J835" s="10">
        <v>355</v>
      </c>
      <c r="K835">
        <f t="shared" si="26"/>
        <v>1526.5</v>
      </c>
      <c r="L835" s="2">
        <f t="shared" si="27"/>
        <v>212645</v>
      </c>
      <c r="M835" t="str" cm="1">
        <f t="array" ref="M835">_xlfn.IFS(E835&lt;1000, "$0 - $999", E835&lt;5000, "$1K - $4.9K", E835&lt;10000,"$5K - $9.9K", E835&lt;50000,"$10K-$49.9", E835&lt;100000,"$50K-$99.9K", E835&lt;200000, "$100K - above")</f>
        <v>$0 - $999</v>
      </c>
    </row>
    <row r="836" spans="1:13">
      <c r="A836" s="9" t="s">
        <v>6950</v>
      </c>
      <c r="B836" s="5" t="s">
        <v>6951</v>
      </c>
      <c r="C836" s="5" t="s">
        <v>4834</v>
      </c>
      <c r="D836" s="5">
        <v>349</v>
      </c>
      <c r="E836" s="5">
        <v>450</v>
      </c>
      <c r="F836" s="7">
        <v>0.22</v>
      </c>
      <c r="G836" t="s">
        <v>6955</v>
      </c>
      <c r="H836" t="s">
        <v>6956</v>
      </c>
      <c r="I836" s="5">
        <v>4.0999999999999996</v>
      </c>
      <c r="J836" s="11">
        <v>18656</v>
      </c>
      <c r="K836">
        <f t="shared" si="26"/>
        <v>76489.599999999991</v>
      </c>
      <c r="L836" s="2">
        <f t="shared" si="27"/>
        <v>8395200</v>
      </c>
      <c r="M836" t="str" cm="1">
        <f t="array" ref="M836">_xlfn.IFS(E836&lt;1000, "$0 - $999", E836&lt;5000, "$1K - $4.9K", E836&lt;10000,"$5K - $9.9K", E836&lt;50000,"$10K-$49.9", E836&lt;100000,"$50K-$99.9K", E836&lt;200000, "$100K - above")</f>
        <v>$0 - $999</v>
      </c>
    </row>
    <row r="837" spans="1:13">
      <c r="A837" s="9" t="s">
        <v>6960</v>
      </c>
      <c r="B837" s="5" t="s">
        <v>6961</v>
      </c>
      <c r="C837" s="5" t="s">
        <v>5047</v>
      </c>
      <c r="D837" s="5">
        <v>879</v>
      </c>
      <c r="E837" s="6">
        <v>1109</v>
      </c>
      <c r="F837" s="7">
        <v>0.21</v>
      </c>
      <c r="G837" t="s">
        <v>6965</v>
      </c>
      <c r="H837" t="s">
        <v>6966</v>
      </c>
      <c r="I837" s="5">
        <v>4.4000000000000004</v>
      </c>
      <c r="J837" s="11">
        <v>31599</v>
      </c>
      <c r="K837">
        <f t="shared" si="26"/>
        <v>139035.6</v>
      </c>
      <c r="L837" s="2">
        <f t="shared" si="27"/>
        <v>35043291</v>
      </c>
      <c r="M837" t="str" cm="1">
        <f t="array" ref="M837">_xlfn.IFS(E837&lt;1000, "$0 - $999", E837&lt;5000, "$1K - $4.9K", E837&lt;10000,"$5K - $9.9K", E837&lt;50000,"$10K-$49.9", E837&lt;100000,"$50K-$99.9K", E837&lt;200000, "$100K - above")</f>
        <v>$1K - $4.9K</v>
      </c>
    </row>
    <row r="838" spans="1:13">
      <c r="A838" s="9" t="s">
        <v>340</v>
      </c>
      <c r="B838" s="5" t="s">
        <v>341</v>
      </c>
      <c r="C838" s="5" t="s">
        <v>18</v>
      </c>
      <c r="D838" s="5">
        <v>199</v>
      </c>
      <c r="E838" s="5">
        <v>999</v>
      </c>
      <c r="F838" s="7">
        <v>0.8</v>
      </c>
      <c r="G838" t="s">
        <v>345</v>
      </c>
      <c r="H838" t="s">
        <v>346</v>
      </c>
      <c r="I838" s="5">
        <v>3.9</v>
      </c>
      <c r="J838" s="11">
        <v>1075</v>
      </c>
      <c r="K838">
        <f t="shared" si="26"/>
        <v>4192.5</v>
      </c>
      <c r="L838" s="2">
        <f t="shared" si="27"/>
        <v>1073925</v>
      </c>
      <c r="M838" t="str" cm="1">
        <f t="array" ref="M838">_xlfn.IFS(E838&lt;1000, "$0 - $999", E838&lt;5000, "$1K - $4.9K", E838&lt;10000,"$5K - $9.9K", E838&lt;50000,"$10K-$49.9", E838&lt;100000,"$50K-$99.9K", E838&lt;200000, "$100K - above")</f>
        <v>$0 - $999</v>
      </c>
    </row>
    <row r="839" spans="1:13">
      <c r="A839" s="9" t="s">
        <v>6971</v>
      </c>
      <c r="B839" s="5" t="s">
        <v>6972</v>
      </c>
      <c r="C839" s="5" t="s">
        <v>5647</v>
      </c>
      <c r="D839" s="5">
        <v>250</v>
      </c>
      <c r="E839" s="5">
        <v>250</v>
      </c>
      <c r="F839" s="7">
        <v>0</v>
      </c>
      <c r="G839" t="s">
        <v>6976</v>
      </c>
      <c r="H839" t="s">
        <v>6977</v>
      </c>
      <c r="I839" s="5">
        <v>3.9</v>
      </c>
      <c r="J839" s="11">
        <v>13971</v>
      </c>
      <c r="K839">
        <f t="shared" si="26"/>
        <v>54486.9</v>
      </c>
      <c r="L839" s="2">
        <f t="shared" si="27"/>
        <v>3492750</v>
      </c>
      <c r="M839" t="str" cm="1">
        <f t="array" ref="M839">_xlfn.IFS(E839&lt;1000, "$0 - $999", E839&lt;5000, "$1K - $4.9K", E839&lt;10000,"$5K - $9.9K", E839&lt;50000,"$10K-$49.9", E839&lt;100000,"$50K-$99.9K", E839&lt;200000, "$100K - above")</f>
        <v>$0 - $999</v>
      </c>
    </row>
    <row r="840" spans="1:13">
      <c r="A840" s="9" t="s">
        <v>6980</v>
      </c>
      <c r="B840" s="5" t="s">
        <v>6981</v>
      </c>
      <c r="C840" s="5" t="s">
        <v>3066</v>
      </c>
      <c r="D840" s="5">
        <v>199</v>
      </c>
      <c r="E840" s="5">
        <v>499</v>
      </c>
      <c r="F840" s="7">
        <v>0.6</v>
      </c>
      <c r="G840" t="s">
        <v>6985</v>
      </c>
      <c r="H840" t="s">
        <v>6986</v>
      </c>
      <c r="I840" s="5">
        <v>3.6</v>
      </c>
      <c r="J840" s="11">
        <v>2492</v>
      </c>
      <c r="K840">
        <f t="shared" si="26"/>
        <v>8971.2000000000007</v>
      </c>
      <c r="L840" s="2">
        <f t="shared" si="27"/>
        <v>1243508</v>
      </c>
      <c r="M840" t="str" cm="1">
        <f t="array" ref="M840">_xlfn.IFS(E840&lt;1000, "$0 - $999", E840&lt;5000, "$1K - $4.9K", E840&lt;10000,"$5K - $9.9K", E840&lt;50000,"$10K-$49.9", E840&lt;100000,"$50K-$99.9K", E840&lt;200000, "$100K - above")</f>
        <v>$0 - $999</v>
      </c>
    </row>
    <row r="841" spans="1:13">
      <c r="A841" s="9" t="s">
        <v>356</v>
      </c>
      <c r="B841" s="5" t="s">
        <v>357</v>
      </c>
      <c r="C841" s="5" t="s">
        <v>18</v>
      </c>
      <c r="D841" s="5">
        <v>899</v>
      </c>
      <c r="E841" s="6">
        <v>1900</v>
      </c>
      <c r="F841" s="7">
        <v>0.53</v>
      </c>
      <c r="G841" t="s">
        <v>361</v>
      </c>
      <c r="H841" t="s">
        <v>362</v>
      </c>
      <c r="I841" s="5">
        <v>4.4000000000000004</v>
      </c>
      <c r="J841" s="11">
        <v>13552</v>
      </c>
      <c r="K841">
        <f t="shared" si="26"/>
        <v>59628.800000000003</v>
      </c>
      <c r="L841" s="2">
        <f t="shared" si="27"/>
        <v>25748800</v>
      </c>
      <c r="M841" t="str" cm="1">
        <f t="array" ref="M841">_xlfn.IFS(E841&lt;1000, "$0 - $999", E841&lt;5000, "$1K - $4.9K", E841&lt;10000,"$5K - $9.9K", E841&lt;50000,"$10K-$49.9", E841&lt;100000,"$50K-$99.9K", E841&lt;200000, "$100K - above")</f>
        <v>$1K - $4.9K</v>
      </c>
    </row>
    <row r="842" spans="1:13">
      <c r="A842" s="9" t="s">
        <v>366</v>
      </c>
      <c r="B842" s="5" t="s">
        <v>367</v>
      </c>
      <c r="C842" s="5" t="s">
        <v>18</v>
      </c>
      <c r="D842" s="5">
        <v>199</v>
      </c>
      <c r="E842" s="5">
        <v>999</v>
      </c>
      <c r="F842" s="7">
        <v>0.8</v>
      </c>
      <c r="G842" t="s">
        <v>371</v>
      </c>
      <c r="H842" t="s">
        <v>372</v>
      </c>
      <c r="I842" s="5">
        <v>4</v>
      </c>
      <c r="J842" s="10">
        <v>575</v>
      </c>
      <c r="K842">
        <f t="shared" si="26"/>
        <v>2300</v>
      </c>
      <c r="L842" s="2">
        <f t="shared" si="27"/>
        <v>574425</v>
      </c>
      <c r="M842" t="str" cm="1">
        <f t="array" ref="M842">_xlfn.IFS(E842&lt;1000, "$0 - $999", E842&lt;5000, "$1K - $4.9K", E842&lt;10000,"$5K - $9.9K", E842&lt;50000,"$10K-$49.9", E842&lt;100000,"$50K-$99.9K", E842&lt;200000, "$100K - above")</f>
        <v>$0 - $999</v>
      </c>
    </row>
    <row r="843" spans="1:13">
      <c r="A843" s="9" t="s">
        <v>6994</v>
      </c>
      <c r="B843" s="5" t="s">
        <v>6995</v>
      </c>
      <c r="C843" s="5" t="s">
        <v>6908</v>
      </c>
      <c r="D843" s="5">
        <v>149</v>
      </c>
      <c r="E843" s="5">
        <v>999</v>
      </c>
      <c r="F843" s="7">
        <v>0.85</v>
      </c>
      <c r="G843" t="s">
        <v>6999</v>
      </c>
      <c r="H843" t="s">
        <v>7000</v>
      </c>
      <c r="I843" s="5">
        <v>3.5</v>
      </c>
      <c r="J843" s="11">
        <v>2523</v>
      </c>
      <c r="K843">
        <f t="shared" si="26"/>
        <v>8830.5</v>
      </c>
      <c r="L843" s="2">
        <f t="shared" si="27"/>
        <v>2520477</v>
      </c>
      <c r="M843" t="str" cm="1">
        <f t="array" ref="M843">_xlfn.IFS(E843&lt;1000, "$0 - $999", E843&lt;5000, "$1K - $4.9K", E843&lt;10000,"$5K - $9.9K", E843&lt;50000,"$10K-$49.9", E843&lt;100000,"$50K-$99.9K", E843&lt;200000, "$100K - above")</f>
        <v>$0 - $999</v>
      </c>
    </row>
    <row r="844" spans="1:13">
      <c r="A844" s="9" t="s">
        <v>7004</v>
      </c>
      <c r="B844" s="5" t="s">
        <v>7005</v>
      </c>
      <c r="C844" s="5" t="s">
        <v>4856</v>
      </c>
      <c r="D844" s="5">
        <v>469</v>
      </c>
      <c r="E844" s="6">
        <v>1499</v>
      </c>
      <c r="F844" s="7">
        <v>0.69</v>
      </c>
      <c r="G844" t="s">
        <v>7009</v>
      </c>
      <c r="H844" t="s">
        <v>7010</v>
      </c>
      <c r="I844" s="5">
        <v>4.0999999999999996</v>
      </c>
      <c r="J844" s="10">
        <v>352</v>
      </c>
      <c r="K844">
        <f t="shared" si="26"/>
        <v>1443.1999999999998</v>
      </c>
      <c r="L844" s="2">
        <f t="shared" si="27"/>
        <v>527648</v>
      </c>
      <c r="M844" t="str" cm="1">
        <f t="array" ref="M844">_xlfn.IFS(E844&lt;1000, "$0 - $999", E844&lt;5000, "$1K - $4.9K", E844&lt;10000,"$5K - $9.9K", E844&lt;50000,"$10K-$49.9", E844&lt;100000,"$50K-$99.9K", E844&lt;200000, "$100K - above")</f>
        <v>$1K - $4.9K</v>
      </c>
    </row>
    <row r="845" spans="1:13">
      <c r="A845" s="9" t="s">
        <v>7014</v>
      </c>
      <c r="B845" s="5" t="s">
        <v>7015</v>
      </c>
      <c r="C845" s="5" t="s">
        <v>6103</v>
      </c>
      <c r="D845" s="6">
        <v>1187</v>
      </c>
      <c r="E845" s="6">
        <v>1929</v>
      </c>
      <c r="F845" s="7">
        <v>0.38</v>
      </c>
      <c r="G845" t="s">
        <v>7019</v>
      </c>
      <c r="H845" t="s">
        <v>7020</v>
      </c>
      <c r="I845" s="5">
        <v>4.0999999999999996</v>
      </c>
      <c r="J845" s="11">
        <v>1662</v>
      </c>
      <c r="K845">
        <f t="shared" si="26"/>
        <v>6814.2</v>
      </c>
      <c r="L845" s="2">
        <f t="shared" si="27"/>
        <v>3205998</v>
      </c>
      <c r="M845" t="str" cm="1">
        <f t="array" ref="M845">_xlfn.IFS(E845&lt;1000, "$0 - $999", E845&lt;5000, "$1K - $4.9K", E845&lt;10000,"$5K - $9.9K", E845&lt;50000,"$10K-$49.9", E845&lt;100000,"$50K-$99.9K", E845&lt;200000, "$100K - above")</f>
        <v>$1K - $4.9K</v>
      </c>
    </row>
    <row r="846" spans="1:13">
      <c r="A846" s="9" t="s">
        <v>7024</v>
      </c>
      <c r="B846" s="5" t="s">
        <v>7025</v>
      </c>
      <c r="C846" s="5" t="s">
        <v>7026</v>
      </c>
      <c r="D846" s="5">
        <v>849</v>
      </c>
      <c r="E846" s="6">
        <v>1499</v>
      </c>
      <c r="F846" s="7">
        <v>0.43</v>
      </c>
      <c r="G846" t="s">
        <v>7030</v>
      </c>
      <c r="H846" t="s">
        <v>7031</v>
      </c>
      <c r="I846" s="5">
        <v>4</v>
      </c>
      <c r="J846" s="11">
        <v>7352</v>
      </c>
      <c r="K846">
        <f t="shared" si="26"/>
        <v>29408</v>
      </c>
      <c r="L846" s="2">
        <f t="shared" si="27"/>
        <v>11020648</v>
      </c>
      <c r="M846" t="str" cm="1">
        <f t="array" ref="M846">_xlfn.IFS(E846&lt;1000, "$0 - $999", E846&lt;5000, "$1K - $4.9K", E846&lt;10000,"$5K - $9.9K", E846&lt;50000,"$10K-$49.9", E846&lt;100000,"$50K-$99.9K", E846&lt;200000, "$100K - above")</f>
        <v>$1K - $4.9K</v>
      </c>
    </row>
    <row r="847" spans="1:13">
      <c r="A847" s="9" t="s">
        <v>7035</v>
      </c>
      <c r="B847" s="5" t="s">
        <v>7036</v>
      </c>
      <c r="C847" s="5" t="s">
        <v>4845</v>
      </c>
      <c r="D847" s="5">
        <v>328</v>
      </c>
      <c r="E847" s="5">
        <v>399</v>
      </c>
      <c r="F847" s="7">
        <v>0.18</v>
      </c>
      <c r="G847" t="s">
        <v>7040</v>
      </c>
      <c r="H847" t="s">
        <v>7041</v>
      </c>
      <c r="I847" s="5">
        <v>4.0999999999999996</v>
      </c>
      <c r="J847" s="11">
        <v>3441</v>
      </c>
      <c r="K847">
        <f t="shared" si="26"/>
        <v>14108.099999999999</v>
      </c>
      <c r="L847" s="2">
        <f t="shared" si="27"/>
        <v>1372959</v>
      </c>
      <c r="M847" t="str" cm="1">
        <f t="array" ref="M847">_xlfn.IFS(E847&lt;1000, "$0 - $999", E847&lt;5000, "$1K - $4.9K", E847&lt;10000,"$5K - $9.9K", E847&lt;50000,"$10K-$49.9", E847&lt;100000,"$50K-$99.9K", E847&lt;200000, "$100K - above")</f>
        <v>$0 - $999</v>
      </c>
    </row>
    <row r="848" spans="1:13">
      <c r="A848" s="9" t="s">
        <v>7045</v>
      </c>
      <c r="B848" s="5" t="s">
        <v>7046</v>
      </c>
      <c r="C848" s="5" t="s">
        <v>4876</v>
      </c>
      <c r="D848" s="5">
        <v>269</v>
      </c>
      <c r="E848" s="5">
        <v>699</v>
      </c>
      <c r="F848" s="7">
        <v>0.62</v>
      </c>
      <c r="G848" t="s">
        <v>7050</v>
      </c>
      <c r="H848" t="s">
        <v>7051</v>
      </c>
      <c r="I848" s="5">
        <v>4</v>
      </c>
      <c r="J848" s="10">
        <v>93</v>
      </c>
      <c r="K848">
        <f t="shared" si="26"/>
        <v>372</v>
      </c>
      <c r="L848" s="2">
        <f t="shared" si="27"/>
        <v>65007</v>
      </c>
      <c r="M848" t="str" cm="1">
        <f t="array" ref="M848">_xlfn.IFS(E848&lt;1000, "$0 - $999", E848&lt;5000, "$1K - $4.9K", E848&lt;10000,"$5K - $9.9K", E848&lt;50000,"$10K-$49.9", E848&lt;100000,"$50K-$99.9K", E848&lt;200000, "$100K - above")</f>
        <v>$0 - $999</v>
      </c>
    </row>
    <row r="849" spans="1:13">
      <c r="A849" s="9" t="s">
        <v>7055</v>
      </c>
      <c r="B849" s="5" t="s">
        <v>7056</v>
      </c>
      <c r="C849" s="5" t="s">
        <v>7057</v>
      </c>
      <c r="D849" s="5">
        <v>299</v>
      </c>
      <c r="E849" s="5">
        <v>400</v>
      </c>
      <c r="F849" s="7">
        <v>0.25</v>
      </c>
      <c r="G849" t="s">
        <v>7061</v>
      </c>
      <c r="H849" t="s">
        <v>7062</v>
      </c>
      <c r="I849" s="5">
        <v>3.8</v>
      </c>
      <c r="J849" s="11">
        <v>40895</v>
      </c>
      <c r="K849">
        <f t="shared" si="26"/>
        <v>155401</v>
      </c>
      <c r="L849" s="2">
        <f t="shared" si="27"/>
        <v>16358000</v>
      </c>
      <c r="M849" t="str" cm="1">
        <f t="array" ref="M849">_xlfn.IFS(E849&lt;1000, "$0 - $999", E849&lt;5000, "$1K - $4.9K", E849&lt;10000,"$5K - $9.9K", E849&lt;50000,"$10K-$49.9", E849&lt;100000,"$50K-$99.9K", E849&lt;200000, "$100K - above")</f>
        <v>$0 - $999</v>
      </c>
    </row>
    <row r="850" spans="1:13">
      <c r="A850" s="9" t="s">
        <v>7066</v>
      </c>
      <c r="B850" s="5" t="s">
        <v>7067</v>
      </c>
      <c r="C850" s="5" t="s">
        <v>7068</v>
      </c>
      <c r="D850" s="5">
        <v>549</v>
      </c>
      <c r="E850" s="6">
        <v>1499</v>
      </c>
      <c r="F850" s="7">
        <v>0.63</v>
      </c>
      <c r="G850" t="s">
        <v>7072</v>
      </c>
      <c r="H850" t="s">
        <v>7073</v>
      </c>
      <c r="I850" s="5">
        <v>4.3</v>
      </c>
      <c r="J850" s="11">
        <v>11006</v>
      </c>
      <c r="K850">
        <f t="shared" si="26"/>
        <v>47325.799999999996</v>
      </c>
      <c r="L850" s="2">
        <f t="shared" si="27"/>
        <v>16497994</v>
      </c>
      <c r="M850" t="str" cm="1">
        <f t="array" ref="M850">_xlfn.IFS(E850&lt;1000, "$0 - $999", E850&lt;5000, "$1K - $4.9K", E850&lt;10000,"$5K - $9.9K", E850&lt;50000,"$10K-$49.9", E850&lt;100000,"$50K-$99.9K", E850&lt;200000, "$100K - above")</f>
        <v>$1K - $4.9K</v>
      </c>
    </row>
    <row r="851" spans="1:13">
      <c r="A851" s="9" t="s">
        <v>7077</v>
      </c>
      <c r="B851" s="5" t="s">
        <v>7078</v>
      </c>
      <c r="C851" s="5" t="s">
        <v>5623</v>
      </c>
      <c r="D851" s="5">
        <v>114</v>
      </c>
      <c r="E851" s="5">
        <v>120</v>
      </c>
      <c r="F851" s="7">
        <v>0.05</v>
      </c>
      <c r="G851" t="s">
        <v>7082</v>
      </c>
      <c r="H851" t="s">
        <v>7083</v>
      </c>
      <c r="I851" s="5">
        <v>4.2</v>
      </c>
      <c r="J851" s="11">
        <v>8938</v>
      </c>
      <c r="K851">
        <f t="shared" si="26"/>
        <v>37539.599999999999</v>
      </c>
      <c r="L851" s="2">
        <f t="shared" si="27"/>
        <v>1072560</v>
      </c>
      <c r="M851" t="str" cm="1">
        <f t="array" ref="M851">_xlfn.IFS(E851&lt;1000, "$0 - $999", E851&lt;5000, "$1K - $4.9K", E851&lt;10000,"$5K - $9.9K", E851&lt;50000,"$10K-$49.9", E851&lt;100000,"$50K-$99.9K", E851&lt;200000, "$100K - above")</f>
        <v>$0 - $999</v>
      </c>
    </row>
    <row r="852" spans="1:13">
      <c r="A852" s="9" t="s">
        <v>7087</v>
      </c>
      <c r="B852" s="5" t="s">
        <v>7088</v>
      </c>
      <c r="C852" s="5" t="s">
        <v>7089</v>
      </c>
      <c r="D852" s="5">
        <v>120</v>
      </c>
      <c r="E852" s="5">
        <v>120</v>
      </c>
      <c r="F852" s="7">
        <v>0</v>
      </c>
      <c r="G852" t="s">
        <v>7093</v>
      </c>
      <c r="H852" t="s">
        <v>7094</v>
      </c>
      <c r="I852" s="5">
        <v>4.0999999999999996</v>
      </c>
      <c r="J852" s="11">
        <v>4308</v>
      </c>
      <c r="K852">
        <f t="shared" si="26"/>
        <v>17662.8</v>
      </c>
      <c r="L852" s="2">
        <f t="shared" si="27"/>
        <v>516960</v>
      </c>
      <c r="M852" t="str" cm="1">
        <f t="array" ref="M852">_xlfn.IFS(E852&lt;1000, "$0 - $999", E852&lt;5000, "$1K - $4.9K", E852&lt;10000,"$5K - $9.9K", E852&lt;50000,"$10K-$49.9", E852&lt;100000,"$50K-$99.9K", E852&lt;200000, "$100K - above")</f>
        <v>$0 - $999</v>
      </c>
    </row>
    <row r="853" spans="1:13">
      <c r="A853" s="9" t="s">
        <v>386</v>
      </c>
      <c r="B853" s="5" t="s">
        <v>387</v>
      </c>
      <c r="C853" s="5" t="s">
        <v>18</v>
      </c>
      <c r="D853" s="5">
        <v>970</v>
      </c>
      <c r="E853" s="6">
        <v>1999</v>
      </c>
      <c r="F853" s="7">
        <v>0.51</v>
      </c>
      <c r="G853" t="s">
        <v>391</v>
      </c>
      <c r="H853" t="s">
        <v>392</v>
      </c>
      <c r="I853" s="5">
        <v>4.2</v>
      </c>
      <c r="J853" s="10">
        <v>462</v>
      </c>
      <c r="K853">
        <f t="shared" si="26"/>
        <v>1940.4</v>
      </c>
      <c r="L853" s="2">
        <f t="shared" si="27"/>
        <v>923538</v>
      </c>
      <c r="M853" t="str" cm="1">
        <f t="array" ref="M853">_xlfn.IFS(E853&lt;1000, "$0 - $999", E853&lt;5000, "$1K - $4.9K", E853&lt;10000,"$5K - $9.9K", E853&lt;50000,"$10K-$49.9", E853&lt;100000,"$50K-$99.9K", E853&lt;200000, "$100K - above")</f>
        <v>$1K - $4.9K</v>
      </c>
    </row>
    <row r="854" spans="1:13">
      <c r="A854" s="9" t="s">
        <v>396</v>
      </c>
      <c r="B854" s="5" t="s">
        <v>397</v>
      </c>
      <c r="C854" s="5" t="s">
        <v>18</v>
      </c>
      <c r="D854" s="5">
        <v>209</v>
      </c>
      <c r="E854" s="5">
        <v>695</v>
      </c>
      <c r="F854" s="7">
        <v>0.7</v>
      </c>
      <c r="G854" t="s">
        <v>401</v>
      </c>
      <c r="H854" t="s">
        <v>402</v>
      </c>
      <c r="I854" s="5">
        <v>4.5</v>
      </c>
      <c r="J854" s="11">
        <v>107686</v>
      </c>
      <c r="K854">
        <f t="shared" si="26"/>
        <v>484587</v>
      </c>
      <c r="L854" s="2">
        <f t="shared" si="27"/>
        <v>74841770</v>
      </c>
      <c r="M854" t="str" cm="1">
        <f t="array" ref="M854">_xlfn.IFS(E854&lt;1000, "$0 - $999", E854&lt;5000, "$1K - $4.9K", E854&lt;10000,"$5K - $9.9K", E854&lt;50000,"$10K-$49.9", E854&lt;100000,"$50K-$99.9K", E854&lt;200000, "$100K - above")</f>
        <v>$0 - $999</v>
      </c>
    </row>
    <row r="855" spans="1:13">
      <c r="A855" s="9" t="s">
        <v>7101</v>
      </c>
      <c r="B855" s="5" t="s">
        <v>7102</v>
      </c>
      <c r="C855" s="5" t="s">
        <v>4845</v>
      </c>
      <c r="D855" s="6">
        <v>1490</v>
      </c>
      <c r="E855" s="6">
        <v>2295</v>
      </c>
      <c r="F855" s="7">
        <v>0.35</v>
      </c>
      <c r="G855" t="s">
        <v>7106</v>
      </c>
      <c r="H855" t="s">
        <v>7107</v>
      </c>
      <c r="I855" s="5">
        <v>4.5999999999999996</v>
      </c>
      <c r="J855" s="11">
        <v>10652</v>
      </c>
      <c r="K855">
        <f t="shared" si="26"/>
        <v>48999.199999999997</v>
      </c>
      <c r="L855" s="2">
        <f t="shared" si="27"/>
        <v>24446340</v>
      </c>
      <c r="M855" t="str" cm="1">
        <f t="array" ref="M855">_xlfn.IFS(E855&lt;1000, "$0 - $999", E855&lt;5000, "$1K - $4.9K", E855&lt;10000,"$5K - $9.9K", E855&lt;50000,"$10K-$49.9", E855&lt;100000,"$50K-$99.9K", E855&lt;200000, "$100K - above")</f>
        <v>$1K - $4.9K</v>
      </c>
    </row>
    <row r="856" spans="1:13">
      <c r="A856" s="9" t="s">
        <v>7111</v>
      </c>
      <c r="B856" s="5" t="s">
        <v>7112</v>
      </c>
      <c r="C856" s="5" t="s">
        <v>7113</v>
      </c>
      <c r="D856" s="5">
        <v>99</v>
      </c>
      <c r="E856" s="5">
        <v>99</v>
      </c>
      <c r="F856" s="7">
        <v>0</v>
      </c>
      <c r="G856" t="s">
        <v>7117</v>
      </c>
      <c r="H856" t="s">
        <v>7118</v>
      </c>
      <c r="I856" s="5">
        <v>4.3</v>
      </c>
      <c r="J856" s="11">
        <v>5036</v>
      </c>
      <c r="K856">
        <f t="shared" si="26"/>
        <v>21654.799999999999</v>
      </c>
      <c r="L856" s="2">
        <f t="shared" si="27"/>
        <v>498564</v>
      </c>
      <c r="M856" t="str" cm="1">
        <f t="array" ref="M856">_xlfn.IFS(E856&lt;1000, "$0 - $999", E856&lt;5000, "$1K - $4.9K", E856&lt;10000,"$5K - $9.9K", E856&lt;50000,"$10K-$49.9", E856&lt;100000,"$50K-$99.9K", E856&lt;200000, "$100K - above")</f>
        <v>$0 - $999</v>
      </c>
    </row>
    <row r="857" spans="1:13">
      <c r="A857" s="9" t="s">
        <v>7122</v>
      </c>
      <c r="B857" s="5" t="s">
        <v>7123</v>
      </c>
      <c r="C857" s="5" t="s">
        <v>4845</v>
      </c>
      <c r="D857" s="5">
        <v>149</v>
      </c>
      <c r="E857" s="5">
        <v>249</v>
      </c>
      <c r="F857" s="7">
        <v>0.4</v>
      </c>
      <c r="G857" t="s">
        <v>7127</v>
      </c>
      <c r="H857" t="s">
        <v>7128</v>
      </c>
      <c r="I857" s="5">
        <v>4</v>
      </c>
      <c r="J857" s="11">
        <v>5057</v>
      </c>
      <c r="K857">
        <f t="shared" si="26"/>
        <v>20228</v>
      </c>
      <c r="L857" s="2">
        <f t="shared" si="27"/>
        <v>1259193</v>
      </c>
      <c r="M857" t="str" cm="1">
        <f t="array" ref="M857">_xlfn.IFS(E857&lt;1000, "$0 - $999", E857&lt;5000, "$1K - $4.9K", E857&lt;10000,"$5K - $9.9K", E857&lt;50000,"$10K-$49.9", E857&lt;100000,"$50K-$99.9K", E857&lt;200000, "$100K - above")</f>
        <v>$0 - $999</v>
      </c>
    </row>
    <row r="858" spans="1:13">
      <c r="A858" s="9" t="s">
        <v>7132</v>
      </c>
      <c r="B858" s="5" t="s">
        <v>7133</v>
      </c>
      <c r="C858" s="5" t="s">
        <v>5336</v>
      </c>
      <c r="D858" s="5">
        <v>575</v>
      </c>
      <c r="E858" s="6">
        <v>2799</v>
      </c>
      <c r="F858" s="7">
        <v>0.79</v>
      </c>
      <c r="G858" t="s">
        <v>7137</v>
      </c>
      <c r="H858" t="s">
        <v>7138</v>
      </c>
      <c r="I858" s="5">
        <v>4.2</v>
      </c>
      <c r="J858" s="11">
        <v>8537</v>
      </c>
      <c r="K858">
        <f t="shared" si="26"/>
        <v>35855.4</v>
      </c>
      <c r="L858" s="2">
        <f t="shared" si="27"/>
        <v>23895063</v>
      </c>
      <c r="M858" t="str" cm="1">
        <f t="array" ref="M858">_xlfn.IFS(E858&lt;1000, "$0 - $999", E858&lt;5000, "$1K - $4.9K", E858&lt;10000,"$5K - $9.9K", E858&lt;50000,"$10K-$49.9", E858&lt;100000,"$50K-$99.9K", E858&lt;200000, "$100K - above")</f>
        <v>$1K - $4.9K</v>
      </c>
    </row>
    <row r="859" spans="1:13">
      <c r="A859" s="9" t="s">
        <v>435</v>
      </c>
      <c r="B859" s="5" t="s">
        <v>436</v>
      </c>
      <c r="C859" s="5" t="s">
        <v>18</v>
      </c>
      <c r="D859" s="5">
        <v>333</v>
      </c>
      <c r="E859" s="5">
        <v>999</v>
      </c>
      <c r="F859" s="7">
        <v>0.67</v>
      </c>
      <c r="G859" t="s">
        <v>440</v>
      </c>
      <c r="H859" t="s">
        <v>441</v>
      </c>
      <c r="I859" s="5">
        <v>3.3</v>
      </c>
      <c r="J859" s="11">
        <v>9792</v>
      </c>
      <c r="K859">
        <f t="shared" si="26"/>
        <v>32313.599999999999</v>
      </c>
      <c r="L859" s="2">
        <f t="shared" si="27"/>
        <v>9782208</v>
      </c>
      <c r="M859" t="str" cm="1">
        <f t="array" ref="M859">_xlfn.IFS(E859&lt;1000, "$0 - $999", E859&lt;5000, "$1K - $4.9K", E859&lt;10000,"$5K - $9.9K", E859&lt;50000,"$10K-$49.9", E859&lt;100000,"$50K-$99.9K", E859&lt;200000, "$100K - above")</f>
        <v>$0 - $999</v>
      </c>
    </row>
    <row r="860" spans="1:13">
      <c r="A860" s="9" t="s">
        <v>7142</v>
      </c>
      <c r="B860" s="5" t="s">
        <v>7143</v>
      </c>
      <c r="C860" s="5" t="s">
        <v>6314</v>
      </c>
      <c r="D860" s="5">
        <v>178</v>
      </c>
      <c r="E860" s="5">
        <v>210</v>
      </c>
      <c r="F860" s="7">
        <v>0.15</v>
      </c>
      <c r="G860" t="s">
        <v>7147</v>
      </c>
      <c r="H860" t="s">
        <v>7148</v>
      </c>
      <c r="I860" s="5">
        <v>4.3</v>
      </c>
      <c r="J860" s="11">
        <v>2450</v>
      </c>
      <c r="K860">
        <f t="shared" si="26"/>
        <v>10535</v>
      </c>
      <c r="L860" s="2">
        <f t="shared" si="27"/>
        <v>514500</v>
      </c>
      <c r="M860" t="str" cm="1">
        <f t="array" ref="M860">_xlfn.IFS(E860&lt;1000, "$0 - $999", E860&lt;5000, "$1K - $4.9K", E860&lt;10000,"$5K - $9.9K", E860&lt;50000,"$10K-$49.9", E860&lt;100000,"$50K-$99.9K", E860&lt;200000, "$100K - above")</f>
        <v>$0 - $999</v>
      </c>
    </row>
    <row r="861" spans="1:13">
      <c r="A861" s="9" t="s">
        <v>7152</v>
      </c>
      <c r="B861" s="5" t="s">
        <v>7153</v>
      </c>
      <c r="C861" s="5" t="s">
        <v>3066</v>
      </c>
      <c r="D861" s="6">
        <v>1599</v>
      </c>
      <c r="E861" s="6">
        <v>3490</v>
      </c>
      <c r="F861" s="7">
        <v>0.54</v>
      </c>
      <c r="G861" t="s">
        <v>7157</v>
      </c>
      <c r="H861" t="s">
        <v>7158</v>
      </c>
      <c r="I861" s="5">
        <v>3.7</v>
      </c>
      <c r="J861" s="10">
        <v>676</v>
      </c>
      <c r="K861">
        <f t="shared" si="26"/>
        <v>2501.2000000000003</v>
      </c>
      <c r="L861" s="2">
        <f t="shared" si="27"/>
        <v>2359240</v>
      </c>
      <c r="M861" t="str" cm="1">
        <f t="array" ref="M861">_xlfn.IFS(E861&lt;1000, "$0 - $999", E861&lt;5000, "$1K - $4.9K", E861&lt;10000,"$5K - $9.9K", E861&lt;50000,"$10K-$49.9", E861&lt;100000,"$50K-$99.9K", E861&lt;200000, "$100K - above")</f>
        <v>$1K - $4.9K</v>
      </c>
    </row>
    <row r="862" spans="1:13">
      <c r="A862" s="9" t="s">
        <v>7162</v>
      </c>
      <c r="B862" s="5" t="s">
        <v>7163</v>
      </c>
      <c r="C862" s="5" t="s">
        <v>3066</v>
      </c>
      <c r="D862" s="5">
        <v>499</v>
      </c>
      <c r="E862" s="6">
        <v>1299</v>
      </c>
      <c r="F862" s="7">
        <v>0.62</v>
      </c>
      <c r="G862" t="s">
        <v>7167</v>
      </c>
      <c r="H862" t="s">
        <v>7168</v>
      </c>
      <c r="I862" s="5">
        <v>3.9</v>
      </c>
      <c r="J862" s="11">
        <v>1173</v>
      </c>
      <c r="K862">
        <f t="shared" si="26"/>
        <v>4574.7</v>
      </c>
      <c r="L862" s="2">
        <f t="shared" si="27"/>
        <v>1523727</v>
      </c>
      <c r="M862" t="str" cm="1">
        <f t="array" ref="M862">_xlfn.IFS(E862&lt;1000, "$0 - $999", E862&lt;5000, "$1K - $4.9K", E862&lt;10000,"$5K - $9.9K", E862&lt;50000,"$10K-$49.9", E862&lt;100000,"$50K-$99.9K", E862&lt;200000, "$100K - above")</f>
        <v>$1K - $4.9K</v>
      </c>
    </row>
    <row r="863" spans="1:13">
      <c r="A863" s="9" t="s">
        <v>7172</v>
      </c>
      <c r="B863" s="5" t="s">
        <v>7173</v>
      </c>
      <c r="C863" s="5" t="s">
        <v>5358</v>
      </c>
      <c r="D863" s="5">
        <v>199</v>
      </c>
      <c r="E863" s="5">
        <v>499</v>
      </c>
      <c r="F863" s="7">
        <v>0.6</v>
      </c>
      <c r="G863" t="s">
        <v>7177</v>
      </c>
      <c r="H863" t="s">
        <v>7178</v>
      </c>
      <c r="I863" s="5">
        <v>4.3</v>
      </c>
      <c r="J863" s="11">
        <v>9998</v>
      </c>
      <c r="K863">
        <f t="shared" si="26"/>
        <v>42991.4</v>
      </c>
      <c r="L863" s="2">
        <f t="shared" si="27"/>
        <v>4989002</v>
      </c>
      <c r="M863" t="str" cm="1">
        <f t="array" ref="M863">_xlfn.IFS(E863&lt;1000, "$0 - $999", E863&lt;5000, "$1K - $4.9K", E863&lt;10000,"$5K - $9.9K", E863&lt;50000,"$10K-$49.9", E863&lt;100000,"$50K-$99.9K", E863&lt;200000, "$100K - above")</f>
        <v>$0 - $999</v>
      </c>
    </row>
    <row r="864" spans="1:13">
      <c r="A864" s="9" t="s">
        <v>7182</v>
      </c>
      <c r="B864" s="5" t="s">
        <v>7183</v>
      </c>
      <c r="C864" s="5" t="s">
        <v>2948</v>
      </c>
      <c r="D864" s="6">
        <v>2499</v>
      </c>
      <c r="E864" s="6">
        <v>5999</v>
      </c>
      <c r="F864" s="7">
        <v>0.57999999999999996</v>
      </c>
      <c r="G864" t="s">
        <v>7187</v>
      </c>
      <c r="H864" t="s">
        <v>7188</v>
      </c>
      <c r="I864" s="5">
        <v>4.0999999999999996</v>
      </c>
      <c r="J864" s="11">
        <v>5852</v>
      </c>
      <c r="K864">
        <f t="shared" si="26"/>
        <v>23993.199999999997</v>
      </c>
      <c r="L864" s="2">
        <f t="shared" si="27"/>
        <v>35106148</v>
      </c>
      <c r="M864" t="str" cm="1">
        <f t="array" ref="M864">_xlfn.IFS(E864&lt;1000, "$0 - $999", E864&lt;5000, "$1K - $4.9K", E864&lt;10000,"$5K - $9.9K", E864&lt;50000,"$10K-$49.9", E864&lt;100000,"$50K-$99.9K", E864&lt;200000, "$100K - above")</f>
        <v>$5K - $9.9K</v>
      </c>
    </row>
    <row r="865" spans="1:13">
      <c r="A865" s="9" t="s">
        <v>7192</v>
      </c>
      <c r="B865" s="5" t="s">
        <v>7193</v>
      </c>
      <c r="C865" s="5" t="s">
        <v>7194</v>
      </c>
      <c r="D865" s="5">
        <v>199</v>
      </c>
      <c r="E865" s="5">
        <v>999</v>
      </c>
      <c r="F865" s="7">
        <v>0.8</v>
      </c>
      <c r="G865" t="s">
        <v>7198</v>
      </c>
      <c r="H865" t="s">
        <v>7199</v>
      </c>
      <c r="I865" s="5">
        <v>4.2</v>
      </c>
      <c r="J865" s="10">
        <v>362</v>
      </c>
      <c r="K865">
        <f t="shared" si="26"/>
        <v>1520.4</v>
      </c>
      <c r="L865" s="2">
        <f t="shared" si="27"/>
        <v>361638</v>
      </c>
      <c r="M865" t="str" cm="1">
        <f t="array" ref="M865">_xlfn.IFS(E865&lt;1000, "$0 - $999", E865&lt;5000, "$1K - $4.9K", E865&lt;10000,"$5K - $9.9K", E865&lt;50000,"$10K-$49.9", E865&lt;100000,"$50K-$99.9K", E865&lt;200000, "$100K - above")</f>
        <v>$0 - $999</v>
      </c>
    </row>
    <row r="866" spans="1:13">
      <c r="A866" s="9" t="s">
        <v>7203</v>
      </c>
      <c r="B866" s="5" t="s">
        <v>7204</v>
      </c>
      <c r="C866" s="5" t="s">
        <v>3024</v>
      </c>
      <c r="D866" s="5">
        <v>939</v>
      </c>
      <c r="E866" s="6">
        <v>1800</v>
      </c>
      <c r="F866" s="7">
        <v>0.48</v>
      </c>
      <c r="G866" t="s">
        <v>7208</v>
      </c>
      <c r="H866" t="s">
        <v>7209</v>
      </c>
      <c r="I866" s="5">
        <v>4.5</v>
      </c>
      <c r="J866" s="11">
        <v>205052</v>
      </c>
      <c r="K866">
        <f t="shared" si="26"/>
        <v>922734</v>
      </c>
      <c r="L866" s="2">
        <f t="shared" si="27"/>
        <v>369093600</v>
      </c>
      <c r="M866" t="str" cm="1">
        <f t="array" ref="M866">_xlfn.IFS(E866&lt;1000, "$0 - $999", E866&lt;5000, "$1K - $4.9K", E866&lt;10000,"$5K - $9.9K", E866&lt;50000,"$10K-$49.9", E866&lt;100000,"$50K-$99.9K", E866&lt;200000, "$100K - above")</f>
        <v>$1K - $4.9K</v>
      </c>
    </row>
    <row r="867" spans="1:13">
      <c r="A867" s="9" t="s">
        <v>7213</v>
      </c>
      <c r="B867" s="5" t="s">
        <v>7214</v>
      </c>
      <c r="C867" s="5" t="s">
        <v>2948</v>
      </c>
      <c r="D867" s="6">
        <v>2499</v>
      </c>
      <c r="E867" s="6">
        <v>9999</v>
      </c>
      <c r="F867" s="7">
        <v>0.75</v>
      </c>
      <c r="G867" t="s">
        <v>7218</v>
      </c>
      <c r="H867" t="s">
        <v>7219</v>
      </c>
      <c r="I867" s="5">
        <v>4</v>
      </c>
      <c r="J867" s="11">
        <v>9090</v>
      </c>
      <c r="K867">
        <f t="shared" si="26"/>
        <v>36360</v>
      </c>
      <c r="L867" s="2">
        <f t="shared" si="27"/>
        <v>90890910</v>
      </c>
      <c r="M867" t="str" cm="1">
        <f t="array" ref="M867">_xlfn.IFS(E867&lt;1000, "$0 - $999", E867&lt;5000, "$1K - $4.9K", E867&lt;10000,"$5K - $9.9K", E867&lt;50000,"$10K-$49.9", E867&lt;100000,"$50K-$99.9K", E867&lt;200000, "$100K - above")</f>
        <v>$5K - $9.9K</v>
      </c>
    </row>
    <row r="868" spans="1:13">
      <c r="A868" s="9" t="s">
        <v>7223</v>
      </c>
      <c r="B868" s="5" t="s">
        <v>7224</v>
      </c>
      <c r="C868" s="5" t="s">
        <v>4845</v>
      </c>
      <c r="D868" s="6">
        <v>1439</v>
      </c>
      <c r="E868" s="6">
        <v>2890</v>
      </c>
      <c r="F868" s="7">
        <v>0.5</v>
      </c>
      <c r="G868" t="s">
        <v>7228</v>
      </c>
      <c r="H868" t="s">
        <v>7229</v>
      </c>
      <c r="I868" s="5">
        <v>4.5</v>
      </c>
      <c r="J868" s="11">
        <v>4099</v>
      </c>
      <c r="K868">
        <f t="shared" si="26"/>
        <v>18445.5</v>
      </c>
      <c r="L868" s="2">
        <f t="shared" si="27"/>
        <v>11846110</v>
      </c>
      <c r="M868" t="str" cm="1">
        <f t="array" ref="M868">_xlfn.IFS(E868&lt;1000, "$0 - $999", E868&lt;5000, "$1K - $4.9K", E868&lt;10000,"$5K - $9.9K", E868&lt;50000,"$10K-$49.9", E868&lt;100000,"$50K-$99.9K", E868&lt;200000, "$100K - above")</f>
        <v>$1K - $4.9K</v>
      </c>
    </row>
    <row r="869" spans="1:13">
      <c r="A869" s="9" t="s">
        <v>7233</v>
      </c>
      <c r="B869" s="5" t="s">
        <v>7234</v>
      </c>
      <c r="C869" s="5" t="s">
        <v>3066</v>
      </c>
      <c r="D869" s="6">
        <v>1099</v>
      </c>
      <c r="E869" s="6">
        <v>5999</v>
      </c>
      <c r="F869" s="7">
        <v>0.82</v>
      </c>
      <c r="G869" t="s">
        <v>7237</v>
      </c>
      <c r="H869" t="s">
        <v>7238</v>
      </c>
      <c r="I869" s="5">
        <v>3.5</v>
      </c>
      <c r="J869" s="11">
        <v>12966</v>
      </c>
      <c r="K869">
        <f t="shared" si="26"/>
        <v>45381</v>
      </c>
      <c r="L869" s="2">
        <f t="shared" si="27"/>
        <v>77783034</v>
      </c>
      <c r="M869" t="str" cm="1">
        <f t="array" ref="M869">_xlfn.IFS(E869&lt;1000, "$0 - $999", E869&lt;5000, "$1K - $4.9K", E869&lt;10000,"$5K - $9.9K", E869&lt;50000,"$10K-$49.9", E869&lt;100000,"$50K-$99.9K", E869&lt;200000, "$100K - above")</f>
        <v>$5K - $9.9K</v>
      </c>
    </row>
    <row r="870" spans="1:13">
      <c r="A870" s="9" t="s">
        <v>7242</v>
      </c>
      <c r="B870" s="5" t="s">
        <v>7243</v>
      </c>
      <c r="C870" s="5" t="s">
        <v>5623</v>
      </c>
      <c r="D870" s="5">
        <v>157</v>
      </c>
      <c r="E870" s="5">
        <v>160</v>
      </c>
      <c r="F870" s="7">
        <v>0.02</v>
      </c>
      <c r="G870" t="s">
        <v>7247</v>
      </c>
      <c r="H870" t="s">
        <v>7248</v>
      </c>
      <c r="I870" s="5">
        <v>4.5</v>
      </c>
      <c r="J870" s="11">
        <v>4428</v>
      </c>
      <c r="K870">
        <f t="shared" si="26"/>
        <v>19926</v>
      </c>
      <c r="L870" s="2">
        <f t="shared" si="27"/>
        <v>708480</v>
      </c>
      <c r="M870" t="str" cm="1">
        <f t="array" ref="M870">_xlfn.IFS(E870&lt;1000, "$0 - $999", E870&lt;5000, "$1K - $4.9K", E870&lt;10000,"$5K - $9.9K", E870&lt;50000,"$10K-$49.9", E870&lt;100000,"$50K-$99.9K", E870&lt;200000, "$100K - above")</f>
        <v>$0 - $999</v>
      </c>
    </row>
    <row r="871" spans="1:13">
      <c r="A871" s="9" t="s">
        <v>420</v>
      </c>
      <c r="B871" s="5" t="s">
        <v>421</v>
      </c>
      <c r="C871" s="5" t="s">
        <v>98</v>
      </c>
      <c r="D871" s="5">
        <v>999</v>
      </c>
      <c r="E871" s="6">
        <v>1599</v>
      </c>
      <c r="F871" s="7">
        <v>0.38</v>
      </c>
      <c r="G871" t="s">
        <v>425</v>
      </c>
      <c r="H871" t="s">
        <v>426</v>
      </c>
      <c r="I871" s="5">
        <v>4.3</v>
      </c>
      <c r="J871" s="11">
        <v>12093</v>
      </c>
      <c r="K871">
        <f t="shared" si="26"/>
        <v>51999.9</v>
      </c>
      <c r="L871" s="2">
        <f t="shared" si="27"/>
        <v>19336707</v>
      </c>
      <c r="M871" t="str" cm="1">
        <f t="array" ref="M871">_xlfn.IFS(E871&lt;1000, "$0 - $999", E871&lt;5000, "$1K - $4.9K", E871&lt;10000,"$5K - $9.9K", E871&lt;50000,"$10K-$49.9", E871&lt;100000,"$50K-$99.9K", E871&lt;200000, "$100K - above")</f>
        <v>$1K - $4.9K</v>
      </c>
    </row>
    <row r="872" spans="1:13">
      <c r="A872" s="9" t="s">
        <v>7254</v>
      </c>
      <c r="B872" s="5" t="s">
        <v>7255</v>
      </c>
      <c r="C872" s="5" t="s">
        <v>5275</v>
      </c>
      <c r="D872" s="5">
        <v>115</v>
      </c>
      <c r="E872" s="5">
        <v>999</v>
      </c>
      <c r="F872" s="7">
        <v>0.88</v>
      </c>
      <c r="G872" t="s">
        <v>7259</v>
      </c>
      <c r="H872" t="s">
        <v>7260</v>
      </c>
      <c r="I872" s="5">
        <v>3.3</v>
      </c>
      <c r="J872" s="11">
        <v>5692</v>
      </c>
      <c r="K872">
        <f t="shared" si="26"/>
        <v>18783.599999999999</v>
      </c>
      <c r="L872" s="2">
        <f t="shared" si="27"/>
        <v>5686308</v>
      </c>
      <c r="M872" t="str" cm="1">
        <f t="array" ref="M872">_xlfn.IFS(E872&lt;1000, "$0 - $999", E872&lt;5000, "$1K - $4.9K", E872&lt;10000,"$5K - $9.9K", E872&lt;50000,"$10K-$49.9", E872&lt;100000,"$50K-$99.9K", E872&lt;200000, "$100K - above")</f>
        <v>$0 - $999</v>
      </c>
    </row>
    <row r="873" spans="1:13">
      <c r="A873" s="9" t="s">
        <v>7264</v>
      </c>
      <c r="B873" s="5" t="s">
        <v>7265</v>
      </c>
      <c r="C873" s="5" t="s">
        <v>4856</v>
      </c>
      <c r="D873" s="5">
        <v>175</v>
      </c>
      <c r="E873" s="5">
        <v>499</v>
      </c>
      <c r="F873" s="7">
        <v>0.65</v>
      </c>
      <c r="G873" t="s">
        <v>7269</v>
      </c>
      <c r="H873" t="s">
        <v>7270</v>
      </c>
      <c r="I873" s="5">
        <v>4.0999999999999996</v>
      </c>
      <c r="J873" s="10">
        <v>21</v>
      </c>
      <c r="K873">
        <f t="shared" si="26"/>
        <v>86.1</v>
      </c>
      <c r="L873" s="2">
        <f t="shared" si="27"/>
        <v>10479</v>
      </c>
      <c r="M873" t="str" cm="1">
        <f t="array" ref="M873">_xlfn.IFS(E873&lt;1000, "$0 - $999", E873&lt;5000, "$1K - $4.9K", E873&lt;10000,"$5K - $9.9K", E873&lt;50000,"$10K-$49.9", E873&lt;100000,"$50K-$99.9K", E873&lt;200000, "$100K - above")</f>
        <v>$0 - $999</v>
      </c>
    </row>
    <row r="874" spans="1:13">
      <c r="A874" s="9" t="s">
        <v>7274</v>
      </c>
      <c r="B874" s="5" t="s">
        <v>7275</v>
      </c>
      <c r="C874" s="5" t="s">
        <v>5904</v>
      </c>
      <c r="D874" s="6">
        <v>1999</v>
      </c>
      <c r="E874" s="6">
        <v>4700</v>
      </c>
      <c r="F874" s="7">
        <v>0.56999999999999995</v>
      </c>
      <c r="G874" t="s">
        <v>7279</v>
      </c>
      <c r="H874" t="s">
        <v>7280</v>
      </c>
      <c r="I874" s="5">
        <v>3.8</v>
      </c>
      <c r="J874" s="11">
        <v>1880</v>
      </c>
      <c r="K874">
        <f t="shared" si="26"/>
        <v>7144</v>
      </c>
      <c r="L874" s="2">
        <f t="shared" si="27"/>
        <v>8836000</v>
      </c>
      <c r="M874" t="str" cm="1">
        <f t="array" ref="M874">_xlfn.IFS(E874&lt;1000, "$0 - $999", E874&lt;5000, "$1K - $4.9K", E874&lt;10000,"$5K - $9.9K", E874&lt;50000,"$10K-$49.9", E874&lt;100000,"$50K-$99.9K", E874&lt;200000, "$100K - above")</f>
        <v>$1K - $4.9K</v>
      </c>
    </row>
    <row r="875" spans="1:13">
      <c r="A875" s="9" t="s">
        <v>7284</v>
      </c>
      <c r="B875" s="5" t="s">
        <v>7285</v>
      </c>
      <c r="C875" s="5" t="s">
        <v>7286</v>
      </c>
      <c r="D875" s="6">
        <v>3999</v>
      </c>
      <c r="E875" s="8">
        <v>4332.96</v>
      </c>
      <c r="F875" s="7">
        <v>0.08</v>
      </c>
      <c r="G875" t="s">
        <v>7290</v>
      </c>
      <c r="H875" t="s">
        <v>7291</v>
      </c>
      <c r="I875" s="5">
        <v>3.5</v>
      </c>
      <c r="J875" s="11">
        <v>21762</v>
      </c>
      <c r="K875">
        <f t="shared" si="26"/>
        <v>76167</v>
      </c>
      <c r="L875" s="2">
        <f t="shared" si="27"/>
        <v>94293875.519999996</v>
      </c>
      <c r="M875" t="str" cm="1">
        <f t="array" ref="M875">_xlfn.IFS(E875&lt;1000, "$0 - $999", E875&lt;5000, "$1K - $4.9K", E875&lt;10000,"$5K - $9.9K", E875&lt;50000,"$10K-$49.9", E875&lt;100000,"$50K-$99.9K", E875&lt;200000, "$100K - above")</f>
        <v>$1K - $4.9K</v>
      </c>
    </row>
    <row r="876" spans="1:13">
      <c r="A876" s="9" t="s">
        <v>7295</v>
      </c>
      <c r="B876" s="5" t="s">
        <v>7296</v>
      </c>
      <c r="C876" s="5" t="s">
        <v>5443</v>
      </c>
      <c r="D876" s="5">
        <v>899</v>
      </c>
      <c r="E876" s="6">
        <v>1800</v>
      </c>
      <c r="F876" s="7">
        <v>0.5</v>
      </c>
      <c r="G876" t="s">
        <v>7300</v>
      </c>
      <c r="H876" t="s">
        <v>7301</v>
      </c>
      <c r="I876" s="5">
        <v>4.0999999999999996</v>
      </c>
      <c r="J876" s="11">
        <v>22375</v>
      </c>
      <c r="K876">
        <f t="shared" si="26"/>
        <v>91737.499999999985</v>
      </c>
      <c r="L876" s="2">
        <f t="shared" si="27"/>
        <v>40275000</v>
      </c>
      <c r="M876" t="str" cm="1">
        <f t="array" ref="M876">_xlfn.IFS(E876&lt;1000, "$0 - $999", E876&lt;5000, "$1K - $4.9K", E876&lt;10000,"$5K - $9.9K", E876&lt;50000,"$10K-$49.9", E876&lt;100000,"$50K-$99.9K", E876&lt;200000, "$100K - above")</f>
        <v>$1K - $4.9K</v>
      </c>
    </row>
    <row r="877" spans="1:13">
      <c r="A877" s="9" t="s">
        <v>7305</v>
      </c>
      <c r="B877" s="5" t="s">
        <v>7306</v>
      </c>
      <c r="C877" s="5" t="s">
        <v>5358</v>
      </c>
      <c r="D877" s="5">
        <v>299</v>
      </c>
      <c r="E877" s="5">
        <v>990</v>
      </c>
      <c r="F877" s="7">
        <v>0.7</v>
      </c>
      <c r="G877" t="s">
        <v>7310</v>
      </c>
      <c r="H877" t="s">
        <v>7311</v>
      </c>
      <c r="I877" s="5">
        <v>4.5</v>
      </c>
      <c r="J877" s="11">
        <v>2453</v>
      </c>
      <c r="K877">
        <f t="shared" si="26"/>
        <v>11038.5</v>
      </c>
      <c r="L877" s="2">
        <f t="shared" si="27"/>
        <v>2428470</v>
      </c>
      <c r="M877" t="str" cm="1">
        <f t="array" ref="M877">_xlfn.IFS(E877&lt;1000, "$0 - $999", E877&lt;5000, "$1K - $4.9K", E877&lt;10000,"$5K - $9.9K", E877&lt;50000,"$10K-$49.9", E877&lt;100000,"$50K-$99.9K", E877&lt;200000, "$100K - above")</f>
        <v>$0 - $999</v>
      </c>
    </row>
    <row r="878" spans="1:13">
      <c r="A878" s="9" t="s">
        <v>7315</v>
      </c>
      <c r="B878" s="5" t="s">
        <v>7316</v>
      </c>
      <c r="C878" s="5" t="s">
        <v>4856</v>
      </c>
      <c r="D878" s="6">
        <v>3303</v>
      </c>
      <c r="E878" s="6">
        <v>4699</v>
      </c>
      <c r="F878" s="7">
        <v>0.3</v>
      </c>
      <c r="G878" t="s">
        <v>7320</v>
      </c>
      <c r="H878" t="s">
        <v>7321</v>
      </c>
      <c r="I878" s="5">
        <v>4.4000000000000004</v>
      </c>
      <c r="J878" s="11">
        <v>13544</v>
      </c>
      <c r="K878">
        <f t="shared" si="26"/>
        <v>59593.600000000006</v>
      </c>
      <c r="L878" s="2">
        <f t="shared" si="27"/>
        <v>63643256</v>
      </c>
      <c r="M878" t="str" cm="1">
        <f t="array" ref="M878">_xlfn.IFS(E878&lt;1000, "$0 - $999", E878&lt;5000, "$1K - $4.9K", E878&lt;10000,"$5K - $9.9K", E878&lt;50000,"$10K-$49.9", E878&lt;100000,"$50K-$99.9K", E878&lt;200000, "$100K - above")</f>
        <v>$1K - $4.9K</v>
      </c>
    </row>
    <row r="879" spans="1:13">
      <c r="A879" s="9" t="s">
        <v>7325</v>
      </c>
      <c r="B879" s="5" t="s">
        <v>7326</v>
      </c>
      <c r="C879" s="5" t="s">
        <v>6577</v>
      </c>
      <c r="D879" s="6">
        <v>1890</v>
      </c>
      <c r="E879" s="6">
        <v>5490</v>
      </c>
      <c r="F879" s="7">
        <v>0.66</v>
      </c>
      <c r="G879" t="s">
        <v>7330</v>
      </c>
      <c r="H879" t="s">
        <v>7331</v>
      </c>
      <c r="I879" s="5">
        <v>4.0999999999999996</v>
      </c>
      <c r="J879" s="11">
        <v>10976</v>
      </c>
      <c r="K879">
        <f t="shared" si="26"/>
        <v>45001.599999999999</v>
      </c>
      <c r="L879" s="2">
        <f t="shared" si="27"/>
        <v>60258240</v>
      </c>
      <c r="M879" t="str" cm="1">
        <f t="array" ref="M879">_xlfn.IFS(E879&lt;1000, "$0 - $999", E879&lt;5000, "$1K - $4.9K", E879&lt;10000,"$5K - $9.9K", E879&lt;50000,"$10K-$49.9", E879&lt;100000,"$50K-$99.9K", E879&lt;200000, "$100K - above")</f>
        <v>$5K - $9.9K</v>
      </c>
    </row>
    <row r="880" spans="1:13">
      <c r="A880" s="9" t="s">
        <v>7335</v>
      </c>
      <c r="B880" s="5" t="s">
        <v>7336</v>
      </c>
      <c r="C880" s="5" t="s">
        <v>6232</v>
      </c>
      <c r="D880" s="5">
        <v>90</v>
      </c>
      <c r="E880" s="5">
        <v>100</v>
      </c>
      <c r="F880" s="7">
        <v>0.1</v>
      </c>
      <c r="G880" t="s">
        <v>7340</v>
      </c>
      <c r="H880" t="s">
        <v>7341</v>
      </c>
      <c r="I880" s="5">
        <v>4.3</v>
      </c>
      <c r="J880" s="11">
        <v>3061</v>
      </c>
      <c r="K880">
        <f t="shared" si="26"/>
        <v>13162.3</v>
      </c>
      <c r="L880" s="2">
        <f t="shared" si="27"/>
        <v>306100</v>
      </c>
      <c r="M880" t="str" cm="1">
        <f t="array" ref="M880">_xlfn.IFS(E880&lt;1000, "$0 - $999", E880&lt;5000, "$1K - $4.9K", E880&lt;10000,"$5K - $9.9K", E880&lt;50000,"$10K-$49.9", E880&lt;100000,"$50K-$99.9K", E880&lt;200000, "$100K - above")</f>
        <v>$0 - $999</v>
      </c>
    </row>
    <row r="881" spans="1:13">
      <c r="A881" s="9" t="s">
        <v>7345</v>
      </c>
      <c r="B881" s="5" t="s">
        <v>7346</v>
      </c>
      <c r="C881" s="5" t="s">
        <v>3066</v>
      </c>
      <c r="D881" s="6">
        <v>1599</v>
      </c>
      <c r="E881" s="6">
        <v>2790</v>
      </c>
      <c r="F881" s="7">
        <v>0.43</v>
      </c>
      <c r="G881" t="s">
        <v>7350</v>
      </c>
      <c r="H881" t="s">
        <v>7351</v>
      </c>
      <c r="I881" s="5">
        <v>3.6</v>
      </c>
      <c r="J881" s="11">
        <v>2272</v>
      </c>
      <c r="K881">
        <f t="shared" si="26"/>
        <v>8179.2</v>
      </c>
      <c r="L881" s="2">
        <f t="shared" si="27"/>
        <v>6338880</v>
      </c>
      <c r="M881" t="str" cm="1">
        <f t="array" ref="M881">_xlfn.IFS(E881&lt;1000, "$0 - $999", E881&lt;5000, "$1K - $4.9K", E881&lt;10000,"$5K - $9.9K", E881&lt;50000,"$10K-$49.9", E881&lt;100000,"$50K-$99.9K", E881&lt;200000, "$100K - above")</f>
        <v>$1K - $4.9K</v>
      </c>
    </row>
    <row r="882" spans="1:13">
      <c r="A882" s="9" t="s">
        <v>7355</v>
      </c>
      <c r="B882" s="5" t="s">
        <v>7356</v>
      </c>
      <c r="C882" s="5" t="s">
        <v>6606</v>
      </c>
      <c r="D882" s="5">
        <v>599</v>
      </c>
      <c r="E882" s="5">
        <v>999</v>
      </c>
      <c r="F882" s="7">
        <v>0.4</v>
      </c>
      <c r="G882" t="s">
        <v>7360</v>
      </c>
      <c r="H882" t="s">
        <v>7361</v>
      </c>
      <c r="I882" s="5">
        <v>4</v>
      </c>
      <c r="J882" s="11">
        <v>7601</v>
      </c>
      <c r="K882">
        <f t="shared" si="26"/>
        <v>30404</v>
      </c>
      <c r="L882" s="2">
        <f t="shared" si="27"/>
        <v>7593399</v>
      </c>
      <c r="M882" t="str" cm="1">
        <f t="array" ref="M882">_xlfn.IFS(E882&lt;1000, "$0 - $999", E882&lt;5000, "$1K - $4.9K", E882&lt;10000,"$5K - $9.9K", E882&lt;50000,"$10K-$49.9", E882&lt;100000,"$50K-$99.9K", E882&lt;200000, "$100K - above")</f>
        <v>$0 - $999</v>
      </c>
    </row>
    <row r="883" spans="1:13">
      <c r="A883" s="9" t="s">
        <v>445</v>
      </c>
      <c r="B883" s="5" t="s">
        <v>446</v>
      </c>
      <c r="C883" s="5" t="s">
        <v>98</v>
      </c>
      <c r="D883" s="5">
        <v>507</v>
      </c>
      <c r="E883" s="6">
        <v>1208</v>
      </c>
      <c r="F883" s="7">
        <v>0.57999999999999996</v>
      </c>
      <c r="G883" t="s">
        <v>450</v>
      </c>
      <c r="H883" t="s">
        <v>451</v>
      </c>
      <c r="I883" s="5">
        <v>4.0999999999999996</v>
      </c>
      <c r="J883" s="11">
        <v>8131</v>
      </c>
      <c r="K883">
        <f t="shared" si="26"/>
        <v>33337.1</v>
      </c>
      <c r="L883" s="2">
        <f t="shared" si="27"/>
        <v>9822248</v>
      </c>
      <c r="M883" t="str" cm="1">
        <f t="array" ref="M883">_xlfn.IFS(E883&lt;1000, "$0 - $999", E883&lt;5000, "$1K - $4.9K", E883&lt;10000,"$5K - $9.9K", E883&lt;50000,"$10K-$49.9", E883&lt;100000,"$50K-$99.9K", E883&lt;200000, "$100K - above")</f>
        <v>$1K - $4.9K</v>
      </c>
    </row>
    <row r="884" spans="1:13">
      <c r="A884" s="9" t="s">
        <v>7367</v>
      </c>
      <c r="B884" s="5" t="s">
        <v>7368</v>
      </c>
      <c r="C884" s="5" t="s">
        <v>5358</v>
      </c>
      <c r="D884" s="5">
        <v>425</v>
      </c>
      <c r="E884" s="5">
        <v>899</v>
      </c>
      <c r="F884" s="7">
        <v>0.53</v>
      </c>
      <c r="G884" t="s">
        <v>7372</v>
      </c>
      <c r="H884" t="s">
        <v>7373</v>
      </c>
      <c r="I884" s="5">
        <v>4.5</v>
      </c>
      <c r="J884" s="11">
        <v>4219</v>
      </c>
      <c r="K884">
        <f t="shared" si="26"/>
        <v>18985.5</v>
      </c>
      <c r="L884" s="2">
        <f t="shared" si="27"/>
        <v>3792881</v>
      </c>
      <c r="M884" t="str" cm="1">
        <f t="array" ref="M884">_xlfn.IFS(E884&lt;1000, "$0 - $999", E884&lt;5000, "$1K - $4.9K", E884&lt;10000,"$5K - $9.9K", E884&lt;50000,"$10K-$49.9", E884&lt;100000,"$50K-$99.9K", E884&lt;200000, "$100K - above")</f>
        <v>$0 - $999</v>
      </c>
    </row>
    <row r="885" spans="1:13">
      <c r="A885" s="9" t="s">
        <v>7377</v>
      </c>
      <c r="B885" s="5" t="s">
        <v>7378</v>
      </c>
      <c r="C885" s="5" t="s">
        <v>4425</v>
      </c>
      <c r="D885" s="6">
        <v>1499</v>
      </c>
      <c r="E885" s="6">
        <v>3999</v>
      </c>
      <c r="F885" s="7">
        <v>0.63</v>
      </c>
      <c r="G885" t="s">
        <v>7382</v>
      </c>
      <c r="H885" t="s">
        <v>7383</v>
      </c>
      <c r="I885" s="5">
        <v>4.2</v>
      </c>
      <c r="J885" s="11">
        <v>42775</v>
      </c>
      <c r="K885">
        <f t="shared" si="26"/>
        <v>179655</v>
      </c>
      <c r="L885" s="2">
        <f t="shared" si="27"/>
        <v>171057225</v>
      </c>
      <c r="M885" t="str" cm="1">
        <f t="array" ref="M885">_xlfn.IFS(E885&lt;1000, "$0 - $999", E885&lt;5000, "$1K - $4.9K", E885&lt;10000,"$5K - $9.9K", E885&lt;50000,"$10K-$49.9", E885&lt;100000,"$50K-$99.9K", E885&lt;200000, "$100K - above")</f>
        <v>$1K - $4.9K</v>
      </c>
    </row>
    <row r="886" spans="1:13">
      <c r="A886" s="9" t="s">
        <v>7386</v>
      </c>
      <c r="B886" s="5" t="s">
        <v>7387</v>
      </c>
      <c r="C886" s="5" t="s">
        <v>7068</v>
      </c>
      <c r="D886" s="5">
        <v>549</v>
      </c>
      <c r="E886" s="6">
        <v>2499</v>
      </c>
      <c r="F886" s="7">
        <v>0.78</v>
      </c>
      <c r="G886" t="s">
        <v>7391</v>
      </c>
      <c r="H886" t="s">
        <v>7392</v>
      </c>
      <c r="I886" s="5">
        <v>4.3</v>
      </c>
      <c r="J886" s="11">
        <v>5556</v>
      </c>
      <c r="K886">
        <f t="shared" si="26"/>
        <v>23890.799999999999</v>
      </c>
      <c r="L886" s="2">
        <f t="shared" si="27"/>
        <v>13884444</v>
      </c>
      <c r="M886" t="str" cm="1">
        <f t="array" ref="M886">_xlfn.IFS(E886&lt;1000, "$0 - $999", E886&lt;5000, "$1K - $4.9K", E886&lt;10000,"$5K - $9.9K", E886&lt;50000,"$10K-$49.9", E886&lt;100000,"$50K-$99.9K", E886&lt;200000, "$100K - above")</f>
        <v>$1K - $4.9K</v>
      </c>
    </row>
    <row r="887" spans="1:13">
      <c r="A887" s="9" t="s">
        <v>471</v>
      </c>
      <c r="B887" s="5" t="s">
        <v>472</v>
      </c>
      <c r="C887" s="5" t="s">
        <v>18</v>
      </c>
      <c r="D887" s="5">
        <v>199</v>
      </c>
      <c r="E887" s="5">
        <v>395</v>
      </c>
      <c r="F887" s="7">
        <v>0.5</v>
      </c>
      <c r="G887" t="s">
        <v>476</v>
      </c>
      <c r="H887" t="s">
        <v>477</v>
      </c>
      <c r="I887" s="5">
        <v>4.2</v>
      </c>
      <c r="J887" s="11">
        <v>92595</v>
      </c>
      <c r="K887">
        <f t="shared" si="26"/>
        <v>388899</v>
      </c>
      <c r="L887" s="2">
        <f t="shared" si="27"/>
        <v>36575025</v>
      </c>
      <c r="M887" t="str" cm="1">
        <f t="array" ref="M887">_xlfn.IFS(E887&lt;1000, "$0 - $999", E887&lt;5000, "$1K - $4.9K", E887&lt;10000,"$5K - $9.9K", E887&lt;50000,"$10K-$49.9", E887&lt;100000,"$50K-$99.9K", E887&lt;200000, "$100K - above")</f>
        <v>$0 - $999</v>
      </c>
    </row>
    <row r="888" spans="1:13">
      <c r="A888" s="9" t="s">
        <v>7397</v>
      </c>
      <c r="B888" s="5" t="s">
        <v>7398</v>
      </c>
      <c r="C888" s="5" t="s">
        <v>4845</v>
      </c>
      <c r="D888" s="6">
        <v>1295</v>
      </c>
      <c r="E888" s="6">
        <v>1645</v>
      </c>
      <c r="F888" s="7">
        <v>0.21</v>
      </c>
      <c r="G888" t="s">
        <v>7402</v>
      </c>
      <c r="H888" t="s">
        <v>7403</v>
      </c>
      <c r="I888" s="5">
        <v>4.5999999999999996</v>
      </c>
      <c r="J888" s="11">
        <v>12375</v>
      </c>
      <c r="K888">
        <f t="shared" si="26"/>
        <v>56924.999999999993</v>
      </c>
      <c r="L888" s="2">
        <f t="shared" si="27"/>
        <v>20356875</v>
      </c>
      <c r="M888" t="str" cm="1">
        <f t="array" ref="M888">_xlfn.IFS(E888&lt;1000, "$0 - $999", E888&lt;5000, "$1K - $4.9K", E888&lt;10000,"$5K - $9.9K", E888&lt;50000,"$10K-$49.9", E888&lt;100000,"$50K-$99.9K", E888&lt;200000, "$100K - above")</f>
        <v>$1K - $4.9K</v>
      </c>
    </row>
    <row r="889" spans="1:13">
      <c r="A889" s="9" t="s">
        <v>7407</v>
      </c>
      <c r="B889" s="5" t="s">
        <v>7408</v>
      </c>
      <c r="C889" s="5" t="s">
        <v>5347</v>
      </c>
      <c r="D889" s="5">
        <v>310</v>
      </c>
      <c r="E889" s="5">
        <v>310</v>
      </c>
      <c r="F889" s="7">
        <v>0</v>
      </c>
      <c r="G889" t="s">
        <v>7412</v>
      </c>
      <c r="H889" t="s">
        <v>7413</v>
      </c>
      <c r="I889" s="5">
        <v>4.5</v>
      </c>
      <c r="J889" s="11">
        <v>5882</v>
      </c>
      <c r="K889">
        <f t="shared" si="26"/>
        <v>26469</v>
      </c>
      <c r="L889" s="2">
        <f t="shared" si="27"/>
        <v>1823420</v>
      </c>
      <c r="M889" t="str" cm="1">
        <f t="array" ref="M889">_xlfn.IFS(E889&lt;1000, "$0 - $999", E889&lt;5000, "$1K - $4.9K", E889&lt;10000,"$5K - $9.9K", E889&lt;50000,"$10K-$49.9", E889&lt;100000,"$50K-$99.9K", E889&lt;200000, "$100K - above")</f>
        <v>$0 - $999</v>
      </c>
    </row>
    <row r="890" spans="1:13">
      <c r="A890" s="9" t="s">
        <v>4448</v>
      </c>
      <c r="B890" s="5" t="s">
        <v>4449</v>
      </c>
      <c r="C890" s="5" t="s">
        <v>4450</v>
      </c>
      <c r="D890" s="5">
        <v>149</v>
      </c>
      <c r="E890" s="5">
        <v>149</v>
      </c>
      <c r="F890" s="7">
        <v>0</v>
      </c>
      <c r="G890" t="s">
        <v>4454</v>
      </c>
      <c r="H890" t="s">
        <v>4455</v>
      </c>
      <c r="I890" s="5">
        <v>4.3</v>
      </c>
      <c r="J890" s="11">
        <v>10833</v>
      </c>
      <c r="K890">
        <f t="shared" si="26"/>
        <v>46581.9</v>
      </c>
      <c r="L890" s="2">
        <f t="shared" si="27"/>
        <v>1614117</v>
      </c>
      <c r="M890" t="str" cm="1">
        <f t="array" ref="M890">_xlfn.IFS(E890&lt;1000, "$0 - $999", E890&lt;5000, "$1K - $4.9K", E890&lt;10000,"$5K - $9.9K", E890&lt;50000,"$10K-$49.9", E890&lt;100000,"$50K-$99.9K", E890&lt;200000, "$100K - above")</f>
        <v>$0 - $999</v>
      </c>
    </row>
    <row r="891" spans="1:13">
      <c r="A891" s="9" t="s">
        <v>7419</v>
      </c>
      <c r="B891" s="5" t="s">
        <v>7420</v>
      </c>
      <c r="C891" s="5" t="s">
        <v>5102</v>
      </c>
      <c r="D891" s="6">
        <v>1149</v>
      </c>
      <c r="E891" s="6">
        <v>1499</v>
      </c>
      <c r="F891" s="7">
        <v>0.23</v>
      </c>
      <c r="G891" t="s">
        <v>7424</v>
      </c>
      <c r="H891" t="s">
        <v>7425</v>
      </c>
      <c r="I891" s="5">
        <v>4.0999999999999996</v>
      </c>
      <c r="J891" s="11">
        <v>10443</v>
      </c>
      <c r="K891">
        <f t="shared" si="26"/>
        <v>42816.299999999996</v>
      </c>
      <c r="L891" s="2">
        <f t="shared" si="27"/>
        <v>15654057</v>
      </c>
      <c r="M891" t="str" cm="1">
        <f t="array" ref="M891">_xlfn.IFS(E891&lt;1000, "$0 - $999", E891&lt;5000, "$1K - $4.9K", E891&lt;10000,"$5K - $9.9K", E891&lt;50000,"$10K-$49.9", E891&lt;100000,"$50K-$99.9K", E891&lt;200000, "$100K - above")</f>
        <v>$1K - $4.9K</v>
      </c>
    </row>
    <row r="892" spans="1:13">
      <c r="A892" s="9" t="s">
        <v>7429</v>
      </c>
      <c r="B892" s="5" t="s">
        <v>7430</v>
      </c>
      <c r="C892" s="5" t="s">
        <v>4876</v>
      </c>
      <c r="D892" s="5">
        <v>499</v>
      </c>
      <c r="E892" s="6">
        <v>1299</v>
      </c>
      <c r="F892" s="7">
        <v>0.62</v>
      </c>
      <c r="G892" t="s">
        <v>7434</v>
      </c>
      <c r="H892" t="s">
        <v>7435</v>
      </c>
      <c r="I892" s="5">
        <v>4.5</v>
      </c>
      <c r="J892" s="10">
        <v>434</v>
      </c>
      <c r="K892">
        <f t="shared" si="26"/>
        <v>1953</v>
      </c>
      <c r="L892" s="2">
        <f t="shared" si="27"/>
        <v>563766</v>
      </c>
      <c r="M892" t="str" cm="1">
        <f t="array" ref="M892">_xlfn.IFS(E892&lt;1000, "$0 - $999", E892&lt;5000, "$1K - $4.9K", E892&lt;10000,"$5K - $9.9K", E892&lt;50000,"$10K-$49.9", E892&lt;100000,"$50K-$99.9K", E892&lt;200000, "$100K - above")</f>
        <v>$1K - $4.9K</v>
      </c>
    </row>
    <row r="893" spans="1:13">
      <c r="A893" s="9" t="s">
        <v>7439</v>
      </c>
      <c r="B893" s="5" t="s">
        <v>7440</v>
      </c>
      <c r="C893" s="5" t="s">
        <v>3066</v>
      </c>
      <c r="D893" s="5">
        <v>999</v>
      </c>
      <c r="E893" s="6">
        <v>4199</v>
      </c>
      <c r="F893" s="7">
        <v>0.76</v>
      </c>
      <c r="G893" t="s">
        <v>7444</v>
      </c>
      <c r="H893" t="s">
        <v>7445</v>
      </c>
      <c r="I893" s="5">
        <v>3.5</v>
      </c>
      <c r="J893" s="11">
        <v>1913</v>
      </c>
      <c r="K893">
        <f t="shared" si="26"/>
        <v>6695.5</v>
      </c>
      <c r="L893" s="2">
        <f t="shared" si="27"/>
        <v>8032687</v>
      </c>
      <c r="M893" t="str" cm="1">
        <f t="array" ref="M893">_xlfn.IFS(E893&lt;1000, "$0 - $999", E893&lt;5000, "$1K - $4.9K", E893&lt;10000,"$5K - $9.9K", E893&lt;50000,"$10K-$49.9", E893&lt;100000,"$50K-$99.9K", E893&lt;200000, "$100K - above")</f>
        <v>$1K - $4.9K</v>
      </c>
    </row>
    <row r="894" spans="1:13">
      <c r="A894" s="9" t="s">
        <v>7449</v>
      </c>
      <c r="B894" s="5" t="s">
        <v>7450</v>
      </c>
      <c r="C894" s="5" t="s">
        <v>6733</v>
      </c>
      <c r="D894" s="6">
        <v>1709</v>
      </c>
      <c r="E894" s="6">
        <v>4000</v>
      </c>
      <c r="F894" s="7">
        <v>0.56999999999999995</v>
      </c>
      <c r="G894" t="s">
        <v>7454</v>
      </c>
      <c r="H894" t="s">
        <v>7455</v>
      </c>
      <c r="I894" s="5">
        <v>4.4000000000000004</v>
      </c>
      <c r="J894" s="11">
        <v>3029</v>
      </c>
      <c r="K894">
        <f t="shared" si="26"/>
        <v>13327.6</v>
      </c>
      <c r="L894" s="2">
        <f t="shared" si="27"/>
        <v>12116000</v>
      </c>
      <c r="M894" t="str" cm="1">
        <f t="array" ref="M894">_xlfn.IFS(E894&lt;1000, "$0 - $999", E894&lt;5000, "$1K - $4.9K", E894&lt;10000,"$5K - $9.9K", E894&lt;50000,"$10K-$49.9", E894&lt;100000,"$50K-$99.9K", E894&lt;200000, "$100K - above")</f>
        <v>$1K - $4.9K</v>
      </c>
    </row>
    <row r="895" spans="1:13">
      <c r="A895" s="9" t="s">
        <v>7459</v>
      </c>
      <c r="B895" s="5" t="s">
        <v>7460</v>
      </c>
      <c r="C895" s="5" t="s">
        <v>5058</v>
      </c>
      <c r="D895" s="5">
        <v>250</v>
      </c>
      <c r="E895" s="5">
        <v>250</v>
      </c>
      <c r="F895" s="7">
        <v>0</v>
      </c>
      <c r="G895" t="s">
        <v>7464</v>
      </c>
      <c r="H895" t="s">
        <v>7465</v>
      </c>
      <c r="I895" s="5">
        <v>4.2</v>
      </c>
      <c r="J895" s="11">
        <v>2628</v>
      </c>
      <c r="K895">
        <f t="shared" si="26"/>
        <v>11037.6</v>
      </c>
      <c r="L895" s="2">
        <f t="shared" si="27"/>
        <v>657000</v>
      </c>
      <c r="M895" t="str" cm="1">
        <f t="array" ref="M895">_xlfn.IFS(E895&lt;1000, "$0 - $999", E895&lt;5000, "$1K - $4.9K", E895&lt;10000,"$5K - $9.9K", E895&lt;50000,"$10K-$49.9", E895&lt;100000,"$50K-$99.9K", E895&lt;200000, "$100K - above")</f>
        <v>$0 - $999</v>
      </c>
    </row>
    <row r="896" spans="1:13">
      <c r="A896" s="9" t="s">
        <v>481</v>
      </c>
      <c r="B896" s="5" t="s">
        <v>482</v>
      </c>
      <c r="C896" s="5" t="s">
        <v>98</v>
      </c>
      <c r="D896" s="6">
        <v>1199</v>
      </c>
      <c r="E896" s="6">
        <v>2199</v>
      </c>
      <c r="F896" s="7">
        <v>0.45</v>
      </c>
      <c r="G896" t="s">
        <v>486</v>
      </c>
      <c r="H896" t="s">
        <v>487</v>
      </c>
      <c r="I896" s="5">
        <v>4.4000000000000004</v>
      </c>
      <c r="J896" s="11">
        <v>24780</v>
      </c>
      <c r="K896">
        <f t="shared" si="26"/>
        <v>109032.00000000001</v>
      </c>
      <c r="L896" s="2">
        <f t="shared" si="27"/>
        <v>54491220</v>
      </c>
      <c r="M896" t="str" cm="1">
        <f t="array" ref="M896">_xlfn.IFS(E896&lt;1000, "$0 - $999", E896&lt;5000, "$1K - $4.9K", E896&lt;10000,"$5K - $9.9K", E896&lt;50000,"$10K-$49.9", E896&lt;100000,"$50K-$99.9K", E896&lt;200000, "$100K - above")</f>
        <v>$1K - $4.9K</v>
      </c>
    </row>
    <row r="897" spans="1:13">
      <c r="A897" s="9" t="s">
        <v>7470</v>
      </c>
      <c r="B897" s="5" t="s">
        <v>7471</v>
      </c>
      <c r="C897" s="5" t="s">
        <v>7472</v>
      </c>
      <c r="D897" s="5">
        <v>90</v>
      </c>
      <c r="E897" s="5">
        <v>100</v>
      </c>
      <c r="F897" s="7">
        <v>0.1</v>
      </c>
      <c r="G897" t="s">
        <v>7476</v>
      </c>
      <c r="H897" t="s">
        <v>7477</v>
      </c>
      <c r="I897" s="5">
        <v>4.4000000000000004</v>
      </c>
      <c r="J897" s="11">
        <v>10718</v>
      </c>
      <c r="K897">
        <f t="shared" si="26"/>
        <v>47159.200000000004</v>
      </c>
      <c r="L897" s="2">
        <f t="shared" si="27"/>
        <v>1071800</v>
      </c>
      <c r="M897" t="str" cm="1">
        <f t="array" ref="M897">_xlfn.IFS(E897&lt;1000, "$0 - $999", E897&lt;5000, "$1K - $4.9K", E897&lt;10000,"$5K - $9.9K", E897&lt;50000,"$10K-$49.9", E897&lt;100000,"$50K-$99.9K", E897&lt;200000, "$100K - above")</f>
        <v>$0 - $999</v>
      </c>
    </row>
    <row r="898" spans="1:13">
      <c r="A898" s="9" t="s">
        <v>7481</v>
      </c>
      <c r="B898" s="5" t="s">
        <v>7482</v>
      </c>
      <c r="C898" s="5" t="s">
        <v>3867</v>
      </c>
      <c r="D898" s="6">
        <v>2025</v>
      </c>
      <c r="E898" s="6">
        <v>5999</v>
      </c>
      <c r="F898" s="7">
        <v>0.66</v>
      </c>
      <c r="G898" t="s">
        <v>7486</v>
      </c>
      <c r="H898" t="s">
        <v>7487</v>
      </c>
      <c r="I898" s="5">
        <v>4.2</v>
      </c>
      <c r="J898" s="11">
        <v>6233</v>
      </c>
      <c r="K898">
        <f t="shared" ref="K898:K961" si="28">PRODUCT(J898,I898)</f>
        <v>26178.600000000002</v>
      </c>
      <c r="L898" s="2">
        <f t="shared" ref="L898:L961" si="29">PRODUCT(J898,E898)</f>
        <v>37391767</v>
      </c>
      <c r="M898" t="str" cm="1">
        <f t="array" ref="M898">_xlfn.IFS(E898&lt;1000, "$0 - $999", E898&lt;5000, "$1K - $4.9K", E898&lt;10000,"$5K - $9.9K", E898&lt;50000,"$10K-$49.9", E898&lt;100000,"$50K-$99.9K", E898&lt;200000, "$100K - above")</f>
        <v>$5K - $9.9K</v>
      </c>
    </row>
    <row r="899" spans="1:13">
      <c r="A899" s="9" t="s">
        <v>7491</v>
      </c>
      <c r="B899" s="5" t="s">
        <v>7492</v>
      </c>
      <c r="C899" s="5" t="s">
        <v>5336</v>
      </c>
      <c r="D899" s="6">
        <v>1495</v>
      </c>
      <c r="E899" s="6">
        <v>1995</v>
      </c>
      <c r="F899" s="7">
        <v>0.25</v>
      </c>
      <c r="G899" t="s">
        <v>7496</v>
      </c>
      <c r="H899" t="s">
        <v>7497</v>
      </c>
      <c r="I899" s="5">
        <v>4.5</v>
      </c>
      <c r="J899" s="11">
        <v>10541</v>
      </c>
      <c r="K899">
        <f t="shared" si="28"/>
        <v>47434.5</v>
      </c>
      <c r="L899" s="2">
        <f t="shared" si="29"/>
        <v>21029295</v>
      </c>
      <c r="M899" t="str" cm="1">
        <f t="array" ref="M899">_xlfn.IFS(E899&lt;1000, "$0 - $999", E899&lt;5000, "$1K - $4.9K", E899&lt;10000,"$5K - $9.9K", E899&lt;50000,"$10K-$49.9", E899&lt;100000,"$50K-$99.9K", E899&lt;200000, "$100K - above")</f>
        <v>$1K - $4.9K</v>
      </c>
    </row>
    <row r="900" spans="1:13">
      <c r="A900" s="9" t="s">
        <v>496</v>
      </c>
      <c r="B900" s="5" t="s">
        <v>497</v>
      </c>
      <c r="C900" s="5" t="s">
        <v>18</v>
      </c>
      <c r="D900" s="5">
        <v>799</v>
      </c>
      <c r="E900" s="6">
        <v>2100</v>
      </c>
      <c r="F900" s="7">
        <v>0.62</v>
      </c>
      <c r="G900" t="s">
        <v>501</v>
      </c>
      <c r="H900" t="s">
        <v>502</v>
      </c>
      <c r="I900" s="5">
        <v>4.3</v>
      </c>
      <c r="J900" s="11">
        <v>8188</v>
      </c>
      <c r="K900">
        <f t="shared" si="28"/>
        <v>35208.400000000001</v>
      </c>
      <c r="L900" s="2">
        <f t="shared" si="29"/>
        <v>17194800</v>
      </c>
      <c r="M900" t="str" cm="1">
        <f t="array" ref="M900">_xlfn.IFS(E900&lt;1000, "$0 - $999", E900&lt;5000, "$1K - $4.9K", E900&lt;10000,"$5K - $9.9K", E900&lt;50000,"$10K-$49.9", E900&lt;100000,"$50K-$99.9K", E900&lt;200000, "$100K - above")</f>
        <v>$1K - $4.9K</v>
      </c>
    </row>
    <row r="901" spans="1:13">
      <c r="A901" s="9" t="s">
        <v>7503</v>
      </c>
      <c r="B901" s="5" t="s">
        <v>7504</v>
      </c>
      <c r="C901" s="5" t="s">
        <v>5515</v>
      </c>
      <c r="D901" s="5">
        <v>899</v>
      </c>
      <c r="E901" s="6">
        <v>1199</v>
      </c>
      <c r="F901" s="7">
        <v>0.25</v>
      </c>
      <c r="G901" t="s">
        <v>7508</v>
      </c>
      <c r="H901" t="s">
        <v>7509</v>
      </c>
      <c r="I901" s="5">
        <v>3.8</v>
      </c>
      <c r="J901" s="11">
        <v>10751</v>
      </c>
      <c r="K901">
        <f t="shared" si="28"/>
        <v>40853.799999999996</v>
      </c>
      <c r="L901" s="2">
        <f t="shared" si="29"/>
        <v>12890449</v>
      </c>
      <c r="M901" t="str" cm="1">
        <f t="array" ref="M901">_xlfn.IFS(E901&lt;1000, "$0 - $999", E901&lt;5000, "$1K - $4.9K", E901&lt;10000,"$5K - $9.9K", E901&lt;50000,"$10K-$49.9", E901&lt;100000,"$50K-$99.9K", E901&lt;200000, "$100K - above")</f>
        <v>$1K - $4.9K</v>
      </c>
    </row>
    <row r="902" spans="1:13">
      <c r="A902" s="9" t="s">
        <v>7513</v>
      </c>
      <c r="B902" s="5" t="s">
        <v>7514</v>
      </c>
      <c r="C902" s="5" t="s">
        <v>7515</v>
      </c>
      <c r="D902" s="5">
        <v>349</v>
      </c>
      <c r="E902" s="5">
        <v>999</v>
      </c>
      <c r="F902" s="7">
        <v>0.65</v>
      </c>
      <c r="G902" t="s">
        <v>7519</v>
      </c>
      <c r="H902" t="s">
        <v>7520</v>
      </c>
      <c r="I902" s="5">
        <v>3.9</v>
      </c>
      <c r="J902" s="10">
        <v>817</v>
      </c>
      <c r="K902">
        <f t="shared" si="28"/>
        <v>3186.2999999999997</v>
      </c>
      <c r="L902" s="2">
        <f t="shared" si="29"/>
        <v>816183</v>
      </c>
      <c r="M902" t="str" cm="1">
        <f t="array" ref="M902">_xlfn.IFS(E902&lt;1000, "$0 - $999", E902&lt;5000, "$1K - $4.9K", E902&lt;10000,"$5K - $9.9K", E902&lt;50000,"$10K-$49.9", E902&lt;100000,"$50K-$99.9K", E902&lt;200000, "$100K - above")</f>
        <v>$0 - $999</v>
      </c>
    </row>
    <row r="903" spans="1:13">
      <c r="A903" s="9" t="s">
        <v>7524</v>
      </c>
      <c r="B903" s="5" t="s">
        <v>7525</v>
      </c>
      <c r="C903" s="5" t="s">
        <v>2979</v>
      </c>
      <c r="D903" s="5">
        <v>900</v>
      </c>
      <c r="E903" s="6">
        <v>2499</v>
      </c>
      <c r="F903" s="7">
        <v>0.64</v>
      </c>
      <c r="G903" t="s">
        <v>4566</v>
      </c>
      <c r="H903" t="s">
        <v>4567</v>
      </c>
      <c r="I903" s="5">
        <v>4</v>
      </c>
      <c r="J903" s="11">
        <v>36384</v>
      </c>
      <c r="K903">
        <f t="shared" si="28"/>
        <v>145536</v>
      </c>
      <c r="L903" s="2">
        <f t="shared" si="29"/>
        <v>90923616</v>
      </c>
      <c r="M903" t="str" cm="1">
        <f t="array" ref="M903">_xlfn.IFS(E903&lt;1000, "$0 - $999", E903&lt;5000, "$1K - $4.9K", E903&lt;10000,"$5K - $9.9K", E903&lt;50000,"$10K-$49.9", E903&lt;100000,"$50K-$99.9K", E903&lt;200000, "$100K - above")</f>
        <v>$1K - $4.9K</v>
      </c>
    </row>
    <row r="904" spans="1:13">
      <c r="A904" s="9" t="s">
        <v>7529</v>
      </c>
      <c r="B904" s="5" t="s">
        <v>7530</v>
      </c>
      <c r="C904" s="5" t="s">
        <v>5904</v>
      </c>
      <c r="D904" s="6">
        <v>2490</v>
      </c>
      <c r="E904" s="6">
        <v>3990</v>
      </c>
      <c r="F904" s="7">
        <v>0.38</v>
      </c>
      <c r="G904" t="s">
        <v>7534</v>
      </c>
      <c r="H904" t="s">
        <v>7535</v>
      </c>
      <c r="I904" s="5">
        <v>4.0999999999999996</v>
      </c>
      <c r="J904" s="11">
        <v>3606</v>
      </c>
      <c r="K904">
        <f t="shared" si="28"/>
        <v>14784.599999999999</v>
      </c>
      <c r="L904" s="2">
        <f t="shared" si="29"/>
        <v>14387940</v>
      </c>
      <c r="M904" t="str" cm="1">
        <f t="array" ref="M904">_xlfn.IFS(E904&lt;1000, "$0 - $999", E904&lt;5000, "$1K - $4.9K", E904&lt;10000,"$5K - $9.9K", E904&lt;50000,"$10K-$49.9", E904&lt;100000,"$50K-$99.9K", E904&lt;200000, "$100K - above")</f>
        <v>$1K - $4.9K</v>
      </c>
    </row>
    <row r="905" spans="1:13">
      <c r="A905" s="9" t="s">
        <v>7539</v>
      </c>
      <c r="B905" s="5" t="s">
        <v>7540</v>
      </c>
      <c r="C905" s="5" t="s">
        <v>5531</v>
      </c>
      <c r="D905" s="5">
        <v>116</v>
      </c>
      <c r="E905" s="5">
        <v>200</v>
      </c>
      <c r="F905" s="7">
        <v>0.42</v>
      </c>
      <c r="G905" t="s">
        <v>7544</v>
      </c>
      <c r="H905" t="s">
        <v>7545</v>
      </c>
      <c r="I905" s="5">
        <v>4.4000000000000004</v>
      </c>
      <c r="J905" s="10">
        <v>357</v>
      </c>
      <c r="K905">
        <f t="shared" si="28"/>
        <v>1570.8000000000002</v>
      </c>
      <c r="L905" s="2">
        <f t="shared" si="29"/>
        <v>71400</v>
      </c>
      <c r="M905" t="str" cm="1">
        <f t="array" ref="M905">_xlfn.IFS(E905&lt;1000, "$0 - $999", E905&lt;5000, "$1K - $4.9K", E905&lt;10000,"$5K - $9.9K", E905&lt;50000,"$10K-$49.9", E905&lt;100000,"$50K-$99.9K", E905&lt;200000, "$100K - above")</f>
        <v>$0 - $999</v>
      </c>
    </row>
    <row r="906" spans="1:13">
      <c r="A906" s="9" t="s">
        <v>7549</v>
      </c>
      <c r="B906" s="5" t="s">
        <v>7550</v>
      </c>
      <c r="C906" s="5" t="s">
        <v>5347</v>
      </c>
      <c r="D906" s="5">
        <v>200</v>
      </c>
      <c r="E906" s="5">
        <v>230</v>
      </c>
      <c r="F906" s="7">
        <v>0.13</v>
      </c>
      <c r="G906" t="s">
        <v>7554</v>
      </c>
      <c r="H906" t="s">
        <v>7555</v>
      </c>
      <c r="I906" s="5">
        <v>4.4000000000000004</v>
      </c>
      <c r="J906" s="11">
        <v>10170</v>
      </c>
      <c r="K906">
        <f t="shared" si="28"/>
        <v>44748</v>
      </c>
      <c r="L906" s="2">
        <f t="shared" si="29"/>
        <v>2339100</v>
      </c>
      <c r="M906" t="str" cm="1">
        <f t="array" ref="M906">_xlfn.IFS(E906&lt;1000, "$0 - $999", E906&lt;5000, "$1K - $4.9K", E906&lt;10000,"$5K - $9.9K", E906&lt;50000,"$10K-$49.9", E906&lt;100000,"$50K-$99.9K", E906&lt;200000, "$100K - above")</f>
        <v>$0 - $999</v>
      </c>
    </row>
    <row r="907" spans="1:13">
      <c r="A907" s="9" t="s">
        <v>7559</v>
      </c>
      <c r="B907" s="5" t="s">
        <v>7560</v>
      </c>
      <c r="C907" s="5" t="s">
        <v>6908</v>
      </c>
      <c r="D907" s="6">
        <v>1249</v>
      </c>
      <c r="E907" s="6">
        <v>2796</v>
      </c>
      <c r="F907" s="7">
        <v>0.55000000000000004</v>
      </c>
      <c r="G907" t="s">
        <v>7564</v>
      </c>
      <c r="H907" t="s">
        <v>7565</v>
      </c>
      <c r="I907" s="5">
        <v>4.4000000000000004</v>
      </c>
      <c r="J907" s="11">
        <v>4598</v>
      </c>
      <c r="K907">
        <f t="shared" si="28"/>
        <v>20231.2</v>
      </c>
      <c r="L907" s="2">
        <f t="shared" si="29"/>
        <v>12856008</v>
      </c>
      <c r="M907" t="str" cm="1">
        <f t="array" ref="M907">_xlfn.IFS(E907&lt;1000, "$0 - $999", E907&lt;5000, "$1K - $4.9K", E907&lt;10000,"$5K - $9.9K", E907&lt;50000,"$10K-$49.9", E907&lt;100000,"$50K-$99.9K", E907&lt;200000, "$100K - above")</f>
        <v>$1K - $4.9K</v>
      </c>
    </row>
    <row r="908" spans="1:13">
      <c r="A908" s="9" t="s">
        <v>7569</v>
      </c>
      <c r="B908" s="5" t="s">
        <v>7570</v>
      </c>
      <c r="C908" s="5" t="s">
        <v>7571</v>
      </c>
      <c r="D908" s="5">
        <v>649</v>
      </c>
      <c r="E908" s="5">
        <v>999</v>
      </c>
      <c r="F908" s="7">
        <v>0.35</v>
      </c>
      <c r="G908" t="s">
        <v>7575</v>
      </c>
      <c r="H908" t="s">
        <v>7576</v>
      </c>
      <c r="I908" s="5">
        <v>3.5</v>
      </c>
      <c r="J908" s="11">
        <v>7222</v>
      </c>
      <c r="K908">
        <f t="shared" si="28"/>
        <v>25277</v>
      </c>
      <c r="L908" s="2">
        <f t="shared" si="29"/>
        <v>7214778</v>
      </c>
      <c r="M908" t="str" cm="1">
        <f t="array" ref="M908">_xlfn.IFS(E908&lt;1000, "$0 - $999", E908&lt;5000, "$1K - $4.9K", E908&lt;10000,"$5K - $9.9K", E908&lt;50000,"$10K-$49.9", E908&lt;100000,"$50K-$99.9K", E908&lt;200000, "$100K - above")</f>
        <v>$0 - $999</v>
      </c>
    </row>
    <row r="909" spans="1:13">
      <c r="A909" s="9" t="s">
        <v>7580</v>
      </c>
      <c r="B909" s="5" t="s">
        <v>7581</v>
      </c>
      <c r="C909" s="5" t="s">
        <v>7582</v>
      </c>
      <c r="D909" s="6">
        <v>2649</v>
      </c>
      <c r="E909" s="6">
        <v>3499</v>
      </c>
      <c r="F909" s="7">
        <v>0.24</v>
      </c>
      <c r="G909" t="s">
        <v>7586</v>
      </c>
      <c r="H909" t="s">
        <v>7587</v>
      </c>
      <c r="I909" s="5">
        <v>4.5</v>
      </c>
      <c r="J909" s="11">
        <v>1271</v>
      </c>
      <c r="K909">
        <f t="shared" si="28"/>
        <v>5719.5</v>
      </c>
      <c r="L909" s="2">
        <f t="shared" si="29"/>
        <v>4447229</v>
      </c>
      <c r="M909" t="str" cm="1">
        <f t="array" ref="M909">_xlfn.IFS(E909&lt;1000, "$0 - $999", E909&lt;5000, "$1K - $4.9K", E909&lt;10000,"$5K - $9.9K", E909&lt;50000,"$10K-$49.9", E909&lt;100000,"$50K-$99.9K", E909&lt;200000, "$100K - above")</f>
        <v>$1K - $4.9K</v>
      </c>
    </row>
    <row r="910" spans="1:13">
      <c r="A910" s="9" t="s">
        <v>516</v>
      </c>
      <c r="B910" s="5" t="s">
        <v>517</v>
      </c>
      <c r="C910" s="5" t="s">
        <v>18</v>
      </c>
      <c r="D910" s="5">
        <v>199</v>
      </c>
      <c r="E910" s="5">
        <v>349</v>
      </c>
      <c r="F910" s="7">
        <v>0.43</v>
      </c>
      <c r="G910" t="s">
        <v>521</v>
      </c>
      <c r="H910" t="s">
        <v>522</v>
      </c>
      <c r="I910" s="5">
        <v>4.0999999999999996</v>
      </c>
      <c r="J910" s="10">
        <v>314</v>
      </c>
      <c r="K910">
        <f t="shared" si="28"/>
        <v>1287.3999999999999</v>
      </c>
      <c r="L910" s="2">
        <f t="shared" si="29"/>
        <v>109586</v>
      </c>
      <c r="M910" t="str" cm="1">
        <f t="array" ref="M910">_xlfn.IFS(E910&lt;1000, "$0 - $999", E910&lt;5000, "$1K - $4.9K", E910&lt;10000,"$5K - $9.9K", E910&lt;50000,"$10K-$49.9", E910&lt;100000,"$50K-$99.9K", E910&lt;200000, "$100K - above")</f>
        <v>$0 - $999</v>
      </c>
    </row>
    <row r="911" spans="1:13">
      <c r="A911" s="9" t="s">
        <v>7593</v>
      </c>
      <c r="B911" s="5" t="s">
        <v>7594</v>
      </c>
      <c r="C911" s="5" t="s">
        <v>5262</v>
      </c>
      <c r="D911" s="5">
        <v>596</v>
      </c>
      <c r="E911" s="5">
        <v>723</v>
      </c>
      <c r="F911" s="7">
        <v>0.18</v>
      </c>
      <c r="G911" t="s">
        <v>7598</v>
      </c>
      <c r="H911" t="s">
        <v>7599</v>
      </c>
      <c r="I911" s="5">
        <v>4.4000000000000004</v>
      </c>
      <c r="J911" s="11">
        <v>3219</v>
      </c>
      <c r="K911">
        <f t="shared" si="28"/>
        <v>14163.6</v>
      </c>
      <c r="L911" s="2">
        <f t="shared" si="29"/>
        <v>2327337</v>
      </c>
      <c r="M911" t="str" cm="1">
        <f t="array" ref="M911">_xlfn.IFS(E911&lt;1000, "$0 - $999", E911&lt;5000, "$1K - $4.9K", E911&lt;10000,"$5K - $9.9K", E911&lt;50000,"$10K-$49.9", E911&lt;100000,"$50K-$99.9K", E911&lt;200000, "$100K - above")</f>
        <v>$0 - $999</v>
      </c>
    </row>
    <row r="912" spans="1:13">
      <c r="A912" s="9" t="s">
        <v>7603</v>
      </c>
      <c r="B912" s="5" t="s">
        <v>7604</v>
      </c>
      <c r="C912" s="5" t="s">
        <v>2948</v>
      </c>
      <c r="D912" s="6">
        <v>2499</v>
      </c>
      <c r="E912" s="6">
        <v>5999</v>
      </c>
      <c r="F912" s="7">
        <v>0.57999999999999996</v>
      </c>
      <c r="G912" t="s">
        <v>4418</v>
      </c>
      <c r="H912" t="s">
        <v>4419</v>
      </c>
      <c r="I912" s="5">
        <v>4.0999999999999996</v>
      </c>
      <c r="J912" s="11">
        <v>38879</v>
      </c>
      <c r="K912">
        <f t="shared" si="28"/>
        <v>159403.9</v>
      </c>
      <c r="L912" s="2">
        <f t="shared" si="29"/>
        <v>233235121</v>
      </c>
      <c r="M912" t="str" cm="1">
        <f t="array" ref="M912">_xlfn.IFS(E912&lt;1000, "$0 - $999", E912&lt;5000, "$1K - $4.9K", E912&lt;10000,"$5K - $9.9K", E912&lt;50000,"$10K-$49.9", E912&lt;100000,"$50K-$99.9K", E912&lt;200000, "$100K - above")</f>
        <v>$5K - $9.9K</v>
      </c>
    </row>
    <row r="913" spans="1:13">
      <c r="A913" s="9" t="s">
        <v>7608</v>
      </c>
      <c r="B913" s="5" t="s">
        <v>7609</v>
      </c>
      <c r="C913" s="5" t="s">
        <v>7610</v>
      </c>
      <c r="D913" s="6">
        <v>4999</v>
      </c>
      <c r="E913" s="6">
        <v>12499</v>
      </c>
      <c r="F913" s="7">
        <v>0.6</v>
      </c>
      <c r="G913" t="s">
        <v>7614</v>
      </c>
      <c r="H913" t="s">
        <v>7615</v>
      </c>
      <c r="I913" s="5">
        <v>4.2</v>
      </c>
      <c r="J913" s="11">
        <v>4541</v>
      </c>
      <c r="K913">
        <f t="shared" si="28"/>
        <v>19072.2</v>
      </c>
      <c r="L913" s="2">
        <f t="shared" si="29"/>
        <v>56757959</v>
      </c>
      <c r="M913" t="str" cm="1">
        <f t="array" ref="M913">_xlfn.IFS(E913&lt;1000, "$0 - $999", E913&lt;5000, "$1K - $4.9K", E913&lt;10000,"$5K - $9.9K", E913&lt;50000,"$10K-$49.9", E913&lt;100000,"$50K-$99.9K", E913&lt;200000, "$100K - above")</f>
        <v>$10K-$49.9</v>
      </c>
    </row>
    <row r="914" spans="1:13">
      <c r="A914" s="9" t="s">
        <v>7619</v>
      </c>
      <c r="B914" s="5" t="s">
        <v>7620</v>
      </c>
      <c r="C914" s="5" t="s">
        <v>3066</v>
      </c>
      <c r="D914" s="5">
        <v>399</v>
      </c>
      <c r="E914" s="6">
        <v>1290</v>
      </c>
      <c r="F914" s="7">
        <v>0.69</v>
      </c>
      <c r="G914" t="s">
        <v>7624</v>
      </c>
      <c r="H914" t="s">
        <v>7625</v>
      </c>
      <c r="I914" s="5">
        <v>4.2</v>
      </c>
      <c r="J914" s="11">
        <v>76042</v>
      </c>
      <c r="K914">
        <f t="shared" si="28"/>
        <v>319376.40000000002</v>
      </c>
      <c r="L914" s="2">
        <f t="shared" si="29"/>
        <v>98094180</v>
      </c>
      <c r="M914" t="str" cm="1">
        <f t="array" ref="M914">_xlfn.IFS(E914&lt;1000, "$0 - $999", E914&lt;5000, "$1K - $4.9K", E914&lt;10000,"$5K - $9.9K", E914&lt;50000,"$10K-$49.9", E914&lt;100000,"$50K-$99.9K", E914&lt;200000, "$100K - above")</f>
        <v>$1K - $4.9K</v>
      </c>
    </row>
    <row r="915" spans="1:13">
      <c r="A915" s="9" t="s">
        <v>7629</v>
      </c>
      <c r="B915" s="5" t="s">
        <v>7630</v>
      </c>
      <c r="C915" s="5" t="s">
        <v>5531</v>
      </c>
      <c r="D915" s="5">
        <v>116</v>
      </c>
      <c r="E915" s="5">
        <v>200</v>
      </c>
      <c r="F915" s="7">
        <v>0.42</v>
      </c>
      <c r="G915" t="s">
        <v>7634</v>
      </c>
      <c r="H915" t="s">
        <v>7635</v>
      </c>
      <c r="I915" s="5">
        <v>4.3</v>
      </c>
      <c r="J915" s="10">
        <v>485</v>
      </c>
      <c r="K915">
        <f t="shared" si="28"/>
        <v>2085.5</v>
      </c>
      <c r="L915" s="2">
        <f t="shared" si="29"/>
        <v>97000</v>
      </c>
      <c r="M915" t="str" cm="1">
        <f t="array" ref="M915">_xlfn.IFS(E915&lt;1000, "$0 - $999", E915&lt;5000, "$1K - $4.9K", E915&lt;10000,"$5K - $9.9K", E915&lt;50000,"$10K-$49.9", E915&lt;100000,"$50K-$99.9K", E915&lt;200000, "$100K - above")</f>
        <v>$0 - $999</v>
      </c>
    </row>
    <row r="916" spans="1:13">
      <c r="A916" s="9" t="s">
        <v>7639</v>
      </c>
      <c r="B916" s="5" t="s">
        <v>7640</v>
      </c>
      <c r="C916" s="5" t="s">
        <v>5904</v>
      </c>
      <c r="D916" s="6">
        <v>4499</v>
      </c>
      <c r="E916" s="6">
        <v>5999</v>
      </c>
      <c r="F916" s="7">
        <v>0.25</v>
      </c>
      <c r="G916" t="s">
        <v>7644</v>
      </c>
      <c r="H916" t="s">
        <v>7645</v>
      </c>
      <c r="I916" s="5">
        <v>4.3</v>
      </c>
      <c r="J916" s="11">
        <v>44696</v>
      </c>
      <c r="K916">
        <f t="shared" si="28"/>
        <v>192192.8</v>
      </c>
      <c r="L916" s="2">
        <f t="shared" si="29"/>
        <v>268131304</v>
      </c>
      <c r="M916" t="str" cm="1">
        <f t="array" ref="M916">_xlfn.IFS(E916&lt;1000, "$0 - $999", E916&lt;5000, "$1K - $4.9K", E916&lt;10000,"$5K - $9.9K", E916&lt;50000,"$10K-$49.9", E916&lt;100000,"$50K-$99.9K", E916&lt;200000, "$100K - above")</f>
        <v>$5K - $9.9K</v>
      </c>
    </row>
    <row r="917" spans="1:13">
      <c r="A917" s="9" t="s">
        <v>7649</v>
      </c>
      <c r="B917" s="5" t="s">
        <v>7650</v>
      </c>
      <c r="C917" s="5" t="s">
        <v>6103</v>
      </c>
      <c r="D917" s="5">
        <v>330</v>
      </c>
      <c r="E917" s="5">
        <v>499</v>
      </c>
      <c r="F917" s="7">
        <v>0.34</v>
      </c>
      <c r="G917" t="s">
        <v>7654</v>
      </c>
      <c r="H917" t="s">
        <v>7655</v>
      </c>
      <c r="I917" s="5">
        <v>3.7</v>
      </c>
      <c r="J917" s="11">
        <v>8566</v>
      </c>
      <c r="K917">
        <f t="shared" si="28"/>
        <v>31694.2</v>
      </c>
      <c r="L917" s="2">
        <f t="shared" si="29"/>
        <v>4274434</v>
      </c>
      <c r="M917" t="str" cm="1">
        <f t="array" ref="M917">_xlfn.IFS(E917&lt;1000, "$0 - $999", E917&lt;5000, "$1K - $4.9K", E917&lt;10000,"$5K - $9.9K", E917&lt;50000,"$10K-$49.9", E917&lt;100000,"$50K-$99.9K", E917&lt;200000, "$100K - above")</f>
        <v>$0 - $999</v>
      </c>
    </row>
    <row r="918" spans="1:13">
      <c r="A918" s="9" t="s">
        <v>7659</v>
      </c>
      <c r="B918" s="5" t="s">
        <v>7660</v>
      </c>
      <c r="C918" s="5" t="s">
        <v>5454</v>
      </c>
      <c r="D918" s="5">
        <v>649</v>
      </c>
      <c r="E918" s="6">
        <v>2499</v>
      </c>
      <c r="F918" s="7">
        <v>0.74</v>
      </c>
      <c r="G918" t="s">
        <v>7664</v>
      </c>
      <c r="H918" t="s">
        <v>7665</v>
      </c>
      <c r="I918" s="5">
        <v>3.9</v>
      </c>
      <c r="J918" s="11">
        <v>13049</v>
      </c>
      <c r="K918">
        <f t="shared" si="28"/>
        <v>50891.1</v>
      </c>
      <c r="L918" s="2">
        <f t="shared" si="29"/>
        <v>32609451</v>
      </c>
      <c r="M918" t="str" cm="1">
        <f t="array" ref="M918">_xlfn.IFS(E918&lt;1000, "$0 - $999", E918&lt;5000, "$1K - $4.9K", E918&lt;10000,"$5K - $9.9K", E918&lt;50000,"$10K-$49.9", E918&lt;100000,"$50K-$99.9K", E918&lt;200000, "$100K - above")</f>
        <v>$1K - $4.9K</v>
      </c>
    </row>
    <row r="919" spans="1:13">
      <c r="A919" s="9" t="s">
        <v>7668</v>
      </c>
      <c r="B919" s="5" t="s">
        <v>7669</v>
      </c>
      <c r="C919" s="5" t="s">
        <v>5996</v>
      </c>
      <c r="D919" s="6">
        <v>1234</v>
      </c>
      <c r="E919" s="6">
        <v>1599</v>
      </c>
      <c r="F919" s="7">
        <v>0.23</v>
      </c>
      <c r="G919" t="s">
        <v>7673</v>
      </c>
      <c r="H919" t="s">
        <v>7674</v>
      </c>
      <c r="I919" s="5">
        <v>4.5</v>
      </c>
      <c r="J919" s="11">
        <v>16680</v>
      </c>
      <c r="K919">
        <f t="shared" si="28"/>
        <v>75060</v>
      </c>
      <c r="L919" s="2">
        <f t="shared" si="29"/>
        <v>26671320</v>
      </c>
      <c r="M919" t="str" cm="1">
        <f t="array" ref="M919">_xlfn.IFS(E919&lt;1000, "$0 - $999", E919&lt;5000, "$1K - $4.9K", E919&lt;10000,"$5K - $9.9K", E919&lt;50000,"$10K-$49.9", E919&lt;100000,"$50K-$99.9K", E919&lt;200000, "$100K - above")</f>
        <v>$1K - $4.9K</v>
      </c>
    </row>
    <row r="920" spans="1:13">
      <c r="A920" s="9" t="s">
        <v>4423</v>
      </c>
      <c r="B920" s="5" t="s">
        <v>4424</v>
      </c>
      <c r="C920" s="5" t="s">
        <v>4425</v>
      </c>
      <c r="D920" s="6">
        <v>1399</v>
      </c>
      <c r="E920" s="6">
        <v>2990</v>
      </c>
      <c r="F920" s="7">
        <v>0.53</v>
      </c>
      <c r="G920" t="s">
        <v>4429</v>
      </c>
      <c r="H920" t="s">
        <v>4430</v>
      </c>
      <c r="I920" s="5">
        <v>4.0999999999999996</v>
      </c>
      <c r="J920" s="11">
        <v>97174</v>
      </c>
      <c r="K920">
        <f t="shared" si="28"/>
        <v>398413.39999999997</v>
      </c>
      <c r="L920" s="2">
        <f t="shared" si="29"/>
        <v>290550260</v>
      </c>
      <c r="M920" t="str" cm="1">
        <f t="array" ref="M920">_xlfn.IFS(E920&lt;1000, "$0 - $999", E920&lt;5000, "$1K - $4.9K", E920&lt;10000,"$5K - $9.9K", E920&lt;50000,"$10K-$49.9", E920&lt;100000,"$50K-$99.9K", E920&lt;200000, "$100K - above")</f>
        <v>$1K - $4.9K</v>
      </c>
    </row>
    <row r="921" spans="1:13">
      <c r="A921" s="9" t="s">
        <v>7680</v>
      </c>
      <c r="B921" s="5" t="s">
        <v>7681</v>
      </c>
      <c r="C921" s="5" t="s">
        <v>7089</v>
      </c>
      <c r="D921" s="5">
        <v>272</v>
      </c>
      <c r="E921" s="5">
        <v>320</v>
      </c>
      <c r="F921" s="7">
        <v>0.15</v>
      </c>
      <c r="G921" t="s">
        <v>7685</v>
      </c>
      <c r="H921" t="s">
        <v>7686</v>
      </c>
      <c r="I921" s="5">
        <v>4</v>
      </c>
      <c r="J921" s="11">
        <v>3686</v>
      </c>
      <c r="K921">
        <f t="shared" si="28"/>
        <v>14744</v>
      </c>
      <c r="L921" s="2">
        <f t="shared" si="29"/>
        <v>1179520</v>
      </c>
      <c r="M921" t="str" cm="1">
        <f t="array" ref="M921">_xlfn.IFS(E921&lt;1000, "$0 - $999", E921&lt;5000, "$1K - $4.9K", E921&lt;10000,"$5K - $9.9K", E921&lt;50000,"$10K-$49.9", E921&lt;100000,"$50K-$99.9K", E921&lt;200000, "$100K - above")</f>
        <v>$0 - $999</v>
      </c>
    </row>
    <row r="922" spans="1:13">
      <c r="A922" s="9" t="s">
        <v>7690</v>
      </c>
      <c r="B922" s="5" t="s">
        <v>7691</v>
      </c>
      <c r="C922" s="5" t="s">
        <v>7692</v>
      </c>
      <c r="D922" s="5">
        <v>99</v>
      </c>
      <c r="E922" s="5">
        <v>999</v>
      </c>
      <c r="F922" s="7">
        <v>0.9</v>
      </c>
      <c r="G922" t="s">
        <v>7696</v>
      </c>
      <c r="H922" t="s">
        <v>7697</v>
      </c>
      <c r="I922" s="5">
        <v>3.8</v>
      </c>
      <c r="J922" s="10">
        <v>594</v>
      </c>
      <c r="K922">
        <f t="shared" si="28"/>
        <v>2257.1999999999998</v>
      </c>
      <c r="L922" s="2">
        <f t="shared" si="29"/>
        <v>593406</v>
      </c>
      <c r="M922" t="str" cm="1">
        <f t="array" ref="M922">_xlfn.IFS(E922&lt;1000, "$0 - $999", E922&lt;5000, "$1K - $4.9K", E922&lt;10000,"$5K - $9.9K", E922&lt;50000,"$10K-$49.9", E922&lt;100000,"$50K-$99.9K", E922&lt;200000, "$100K - above")</f>
        <v>$0 - $999</v>
      </c>
    </row>
    <row r="923" spans="1:13">
      <c r="A923" s="9" t="s">
        <v>7701</v>
      </c>
      <c r="B923" s="5" t="s">
        <v>7702</v>
      </c>
      <c r="C923" s="5" t="s">
        <v>7703</v>
      </c>
      <c r="D923" s="6">
        <v>3498</v>
      </c>
      <c r="E923" s="6">
        <v>3875</v>
      </c>
      <c r="F923" s="7">
        <v>0.1</v>
      </c>
      <c r="G923" t="s">
        <v>7707</v>
      </c>
      <c r="H923" t="s">
        <v>7708</v>
      </c>
      <c r="I923" s="5">
        <v>3.4</v>
      </c>
      <c r="J923" s="11">
        <v>12185</v>
      </c>
      <c r="K923">
        <f t="shared" si="28"/>
        <v>41429</v>
      </c>
      <c r="L923" s="2">
        <f t="shared" si="29"/>
        <v>47216875</v>
      </c>
      <c r="M923" t="str" cm="1">
        <f t="array" ref="M923">_xlfn.IFS(E923&lt;1000, "$0 - $999", E923&lt;5000, "$1K - $4.9K", E923&lt;10000,"$5K - $9.9K", E923&lt;50000,"$10K-$49.9", E923&lt;100000,"$50K-$99.9K", E923&lt;200000, "$100K - above")</f>
        <v>$1K - $4.9K</v>
      </c>
    </row>
    <row r="924" spans="1:13">
      <c r="A924" s="9" t="s">
        <v>7712</v>
      </c>
      <c r="B924" s="5" t="s">
        <v>7713</v>
      </c>
      <c r="C924" s="5" t="s">
        <v>5818</v>
      </c>
      <c r="D924" s="6">
        <v>10099</v>
      </c>
      <c r="E924" s="6">
        <v>19110</v>
      </c>
      <c r="F924" s="7">
        <v>0.47</v>
      </c>
      <c r="G924" t="s">
        <v>7717</v>
      </c>
      <c r="H924" t="s">
        <v>7718</v>
      </c>
      <c r="I924" s="5">
        <v>4.3</v>
      </c>
      <c r="J924" s="11">
        <v>2623</v>
      </c>
      <c r="K924">
        <f t="shared" si="28"/>
        <v>11278.9</v>
      </c>
      <c r="L924" s="2">
        <f t="shared" si="29"/>
        <v>50125530</v>
      </c>
      <c r="M924" t="str" cm="1">
        <f t="array" ref="M924">_xlfn.IFS(E924&lt;1000, "$0 - $999", E924&lt;5000, "$1K - $4.9K", E924&lt;10000,"$5K - $9.9K", E924&lt;50000,"$10K-$49.9", E924&lt;100000,"$50K-$99.9K", E924&lt;200000, "$100K - above")</f>
        <v>$10K-$49.9</v>
      </c>
    </row>
    <row r="925" spans="1:13">
      <c r="A925" s="9" t="s">
        <v>7722</v>
      </c>
      <c r="B925" s="5" t="s">
        <v>7723</v>
      </c>
      <c r="C925" s="5" t="s">
        <v>6200</v>
      </c>
      <c r="D925" s="5">
        <v>449</v>
      </c>
      <c r="E925" s="5">
        <v>999</v>
      </c>
      <c r="F925" s="7">
        <v>0.55000000000000004</v>
      </c>
      <c r="G925" t="s">
        <v>7727</v>
      </c>
      <c r="H925" t="s">
        <v>7728</v>
      </c>
      <c r="I925" s="5">
        <v>4.3</v>
      </c>
      <c r="J925" s="11">
        <v>9701</v>
      </c>
      <c r="K925">
        <f t="shared" si="28"/>
        <v>41714.299999999996</v>
      </c>
      <c r="L925" s="2">
        <f t="shared" si="29"/>
        <v>9691299</v>
      </c>
      <c r="M925" t="str" cm="1">
        <f t="array" ref="M925">_xlfn.IFS(E925&lt;1000, "$0 - $999", E925&lt;5000, "$1K - $4.9K", E925&lt;10000,"$5K - $9.9K", E925&lt;50000,"$10K-$49.9", E925&lt;100000,"$50K-$99.9K", E925&lt;200000, "$100K - above")</f>
        <v>$0 - $999</v>
      </c>
    </row>
    <row r="926" spans="1:13">
      <c r="A926" s="9" t="s">
        <v>7732</v>
      </c>
      <c r="B926" s="5" t="s">
        <v>7733</v>
      </c>
      <c r="C926" s="5" t="s">
        <v>7734</v>
      </c>
      <c r="D926" s="5">
        <v>150</v>
      </c>
      <c r="E926" s="5">
        <v>150</v>
      </c>
      <c r="F926" s="7">
        <v>0</v>
      </c>
      <c r="G926" t="s">
        <v>7738</v>
      </c>
      <c r="H926" t="s">
        <v>7739</v>
      </c>
      <c r="I926" s="5">
        <v>4.3</v>
      </c>
      <c r="J926" s="11">
        <v>15867</v>
      </c>
      <c r="K926">
        <f t="shared" si="28"/>
        <v>68228.099999999991</v>
      </c>
      <c r="L926" s="2">
        <f t="shared" si="29"/>
        <v>2380050</v>
      </c>
      <c r="M926" t="str" cm="1">
        <f t="array" ref="M926">_xlfn.IFS(E926&lt;1000, "$0 - $999", E926&lt;5000, "$1K - $4.9K", E926&lt;10000,"$5K - $9.9K", E926&lt;50000,"$10K-$49.9", E926&lt;100000,"$50K-$99.9K", E926&lt;200000, "$100K - above")</f>
        <v>$0 - $999</v>
      </c>
    </row>
    <row r="927" spans="1:13">
      <c r="A927" s="9" t="s">
        <v>546</v>
      </c>
      <c r="B927" s="5" t="s">
        <v>547</v>
      </c>
      <c r="C927" s="5" t="s">
        <v>18</v>
      </c>
      <c r="D927" s="5">
        <v>348</v>
      </c>
      <c r="E927" s="6">
        <v>1499</v>
      </c>
      <c r="F927" s="7">
        <v>0.77</v>
      </c>
      <c r="G927" t="s">
        <v>551</v>
      </c>
      <c r="H927" t="s">
        <v>552</v>
      </c>
      <c r="I927" s="5">
        <v>4.2</v>
      </c>
      <c r="J927" s="10">
        <v>656</v>
      </c>
      <c r="K927">
        <f t="shared" si="28"/>
        <v>2755.2000000000003</v>
      </c>
      <c r="L927" s="2">
        <f t="shared" si="29"/>
        <v>983344</v>
      </c>
      <c r="M927" t="str" cm="1">
        <f t="array" ref="M927">_xlfn.IFS(E927&lt;1000, "$0 - $999", E927&lt;5000, "$1K - $4.9K", E927&lt;10000,"$5K - $9.9K", E927&lt;50000,"$10K-$49.9", E927&lt;100000,"$50K-$99.9K", E927&lt;200000, "$100K - above")</f>
        <v>$1K - $4.9K</v>
      </c>
    </row>
    <row r="928" spans="1:13">
      <c r="A928" s="9" t="s">
        <v>7744</v>
      </c>
      <c r="B928" s="5" t="s">
        <v>7745</v>
      </c>
      <c r="C928" s="5" t="s">
        <v>5443</v>
      </c>
      <c r="D928" s="6">
        <v>1199</v>
      </c>
      <c r="E928" s="6">
        <v>2999</v>
      </c>
      <c r="F928" s="7">
        <v>0.6</v>
      </c>
      <c r="G928" t="s">
        <v>7749</v>
      </c>
      <c r="H928" t="s">
        <v>7750</v>
      </c>
      <c r="I928" s="5">
        <v>4.0999999999999996</v>
      </c>
      <c r="J928" s="11">
        <v>10725</v>
      </c>
      <c r="K928">
        <f t="shared" si="28"/>
        <v>43972.499999999993</v>
      </c>
      <c r="L928" s="2">
        <f t="shared" si="29"/>
        <v>32164275</v>
      </c>
      <c r="M928" t="str" cm="1">
        <f t="array" ref="M928">_xlfn.IFS(E928&lt;1000, "$0 - $999", E928&lt;5000, "$1K - $4.9K", E928&lt;10000,"$5K - $9.9K", E928&lt;50000,"$10K-$49.9", E928&lt;100000,"$50K-$99.9K", E928&lt;200000, "$100K - above")</f>
        <v>$1K - $4.9K</v>
      </c>
    </row>
    <row r="929" spans="1:13">
      <c r="A929" s="9" t="s">
        <v>7753</v>
      </c>
      <c r="B929" s="5" t="s">
        <v>7754</v>
      </c>
      <c r="C929" s="5" t="s">
        <v>5369</v>
      </c>
      <c r="D929" s="5">
        <v>397</v>
      </c>
      <c r="E929" s="5">
        <v>899</v>
      </c>
      <c r="F929" s="7">
        <v>0.56000000000000005</v>
      </c>
      <c r="G929" t="s">
        <v>7758</v>
      </c>
      <c r="H929" t="s">
        <v>13061</v>
      </c>
      <c r="I929" s="5">
        <v>4</v>
      </c>
      <c r="J929" s="11">
        <v>3025</v>
      </c>
      <c r="K929">
        <f t="shared" si="28"/>
        <v>12100</v>
      </c>
      <c r="L929" s="2">
        <f t="shared" si="29"/>
        <v>2719475</v>
      </c>
      <c r="M929" t="str" cm="1">
        <f t="array" ref="M929">_xlfn.IFS(E929&lt;1000, "$0 - $999", E929&lt;5000, "$1K - $4.9K", E929&lt;10000,"$5K - $9.9K", E929&lt;50000,"$10K-$49.9", E929&lt;100000,"$50K-$99.9K", E929&lt;200000, "$100K - above")</f>
        <v>$0 - $999</v>
      </c>
    </row>
    <row r="930" spans="1:13">
      <c r="A930" s="9" t="s">
        <v>556</v>
      </c>
      <c r="B930" s="5" t="s">
        <v>557</v>
      </c>
      <c r="C930" s="5" t="s">
        <v>18</v>
      </c>
      <c r="D930" s="5">
        <v>154</v>
      </c>
      <c r="E930" s="5">
        <v>349</v>
      </c>
      <c r="F930" s="7">
        <v>0.56000000000000005</v>
      </c>
      <c r="G930" t="s">
        <v>561</v>
      </c>
      <c r="H930" t="s">
        <v>562</v>
      </c>
      <c r="I930" s="5">
        <v>4.3</v>
      </c>
      <c r="J930" s="11">
        <v>7064</v>
      </c>
      <c r="K930">
        <f t="shared" si="28"/>
        <v>30375.199999999997</v>
      </c>
      <c r="L930" s="2">
        <f t="shared" si="29"/>
        <v>2465336</v>
      </c>
      <c r="M930" t="str" cm="1">
        <f t="array" ref="M930">_xlfn.IFS(E930&lt;1000, "$0 - $999", E930&lt;5000, "$1K - $4.9K", E930&lt;10000,"$5K - $9.9K", E930&lt;50000,"$10K-$49.9", E930&lt;100000,"$50K-$99.9K", E930&lt;200000, "$100K - above")</f>
        <v>$0 - $999</v>
      </c>
    </row>
    <row r="931" spans="1:13">
      <c r="A931" s="9" t="s">
        <v>7764</v>
      </c>
      <c r="B931" s="5" t="s">
        <v>7765</v>
      </c>
      <c r="C931" s="5" t="s">
        <v>6007</v>
      </c>
      <c r="D931" s="5">
        <v>699</v>
      </c>
      <c r="E931" s="6">
        <v>1490</v>
      </c>
      <c r="F931" s="7">
        <v>0.53</v>
      </c>
      <c r="G931" t="s">
        <v>7769</v>
      </c>
      <c r="H931" t="s">
        <v>7770</v>
      </c>
      <c r="I931" s="5">
        <v>4</v>
      </c>
      <c r="J931" s="11">
        <v>5736</v>
      </c>
      <c r="K931">
        <f t="shared" si="28"/>
        <v>22944</v>
      </c>
      <c r="L931" s="2">
        <f t="shared" si="29"/>
        <v>8546640</v>
      </c>
      <c r="M931" t="str" cm="1">
        <f t="array" ref="M931">_xlfn.IFS(E931&lt;1000, "$0 - $999", E931&lt;5000, "$1K - $4.9K", E931&lt;10000,"$5K - $9.9K", E931&lt;50000,"$10K-$49.9", E931&lt;100000,"$50K-$99.9K", E931&lt;200000, "$100K - above")</f>
        <v>$1K - $4.9K</v>
      </c>
    </row>
    <row r="932" spans="1:13">
      <c r="A932" s="9" t="s">
        <v>7774</v>
      </c>
      <c r="B932" s="5" t="s">
        <v>7775</v>
      </c>
      <c r="C932" s="5" t="s">
        <v>3066</v>
      </c>
      <c r="D932" s="6">
        <v>1679</v>
      </c>
      <c r="E932" s="6">
        <v>1999</v>
      </c>
      <c r="F932" s="7">
        <v>0.16</v>
      </c>
      <c r="G932" t="s">
        <v>7779</v>
      </c>
      <c r="H932" t="s">
        <v>7780</v>
      </c>
      <c r="I932" s="5">
        <v>4.0999999999999996</v>
      </c>
      <c r="J932" s="11">
        <v>72563</v>
      </c>
      <c r="K932">
        <f t="shared" si="28"/>
        <v>297508.3</v>
      </c>
      <c r="L932" s="2">
        <f t="shared" si="29"/>
        <v>145053437</v>
      </c>
      <c r="M932" t="str" cm="1">
        <f t="array" ref="M932">_xlfn.IFS(E932&lt;1000, "$0 - $999", E932&lt;5000, "$1K - $4.9K", E932&lt;10000,"$5K - $9.9K", E932&lt;50000,"$10K-$49.9", E932&lt;100000,"$50K-$99.9K", E932&lt;200000, "$100K - above")</f>
        <v>$1K - $4.9K</v>
      </c>
    </row>
    <row r="933" spans="1:13">
      <c r="A933" s="9" t="s">
        <v>7784</v>
      </c>
      <c r="B933" s="5" t="s">
        <v>7785</v>
      </c>
      <c r="C933" s="5" t="s">
        <v>4856</v>
      </c>
      <c r="D933" s="5">
        <v>354</v>
      </c>
      <c r="E933" s="6">
        <v>1500</v>
      </c>
      <c r="F933" s="7">
        <v>0.76</v>
      </c>
      <c r="G933" t="s">
        <v>7789</v>
      </c>
      <c r="H933" t="s">
        <v>7790</v>
      </c>
      <c r="I933" s="5">
        <v>4</v>
      </c>
      <c r="J933" s="11">
        <v>1026</v>
      </c>
      <c r="K933">
        <f t="shared" si="28"/>
        <v>4104</v>
      </c>
      <c r="L933" s="2">
        <f t="shared" si="29"/>
        <v>1539000</v>
      </c>
      <c r="M933" t="str" cm="1">
        <f t="array" ref="M933">_xlfn.IFS(E933&lt;1000, "$0 - $999", E933&lt;5000, "$1K - $4.9K", E933&lt;10000,"$5K - $9.9K", E933&lt;50000,"$10K-$49.9", E933&lt;100000,"$50K-$99.9K", E933&lt;200000, "$100K - above")</f>
        <v>$1K - $4.9K</v>
      </c>
    </row>
    <row r="934" spans="1:13">
      <c r="A934" s="9" t="s">
        <v>7794</v>
      </c>
      <c r="B934" s="5" t="s">
        <v>7795</v>
      </c>
      <c r="C934" s="5" t="s">
        <v>7796</v>
      </c>
      <c r="D934" s="6">
        <v>1199</v>
      </c>
      <c r="E934" s="6">
        <v>5499</v>
      </c>
      <c r="F934" s="7">
        <v>0.78</v>
      </c>
      <c r="G934" t="s">
        <v>7800</v>
      </c>
      <c r="H934" t="s">
        <v>7801</v>
      </c>
      <c r="I934" s="5">
        <v>3.8</v>
      </c>
      <c r="J934" s="11">
        <v>2043</v>
      </c>
      <c r="K934">
        <f t="shared" si="28"/>
        <v>7763.4</v>
      </c>
      <c r="L934" s="2">
        <f t="shared" si="29"/>
        <v>11234457</v>
      </c>
      <c r="M934" t="str" cm="1">
        <f t="array" ref="M934">_xlfn.IFS(E934&lt;1000, "$0 - $999", E934&lt;5000, "$1K - $4.9K", E934&lt;10000,"$5K - $9.9K", E934&lt;50000,"$10K-$49.9", E934&lt;100000,"$50K-$99.9K", E934&lt;200000, "$100K - above")</f>
        <v>$5K - $9.9K</v>
      </c>
    </row>
    <row r="935" spans="1:13">
      <c r="A935" s="9" t="s">
        <v>7805</v>
      </c>
      <c r="B935" s="5" t="s">
        <v>7806</v>
      </c>
      <c r="C935" s="5" t="s">
        <v>5996</v>
      </c>
      <c r="D935" s="5">
        <v>379</v>
      </c>
      <c r="E935" s="6">
        <v>1499</v>
      </c>
      <c r="F935" s="7">
        <v>0.75</v>
      </c>
      <c r="G935" t="s">
        <v>7810</v>
      </c>
      <c r="H935" t="s">
        <v>7811</v>
      </c>
      <c r="I935" s="5">
        <v>4.2</v>
      </c>
      <c r="J935" s="11">
        <v>4149</v>
      </c>
      <c r="K935">
        <f t="shared" si="28"/>
        <v>17425.8</v>
      </c>
      <c r="L935" s="2">
        <f t="shared" si="29"/>
        <v>6219351</v>
      </c>
      <c r="M935" t="str" cm="1">
        <f t="array" ref="M935">_xlfn.IFS(E935&lt;1000, "$0 - $999", E935&lt;5000, "$1K - $4.9K", E935&lt;10000,"$5K - $9.9K", E935&lt;50000,"$10K-$49.9", E935&lt;100000,"$50K-$99.9K", E935&lt;200000, "$100K - above")</f>
        <v>$1K - $4.9K</v>
      </c>
    </row>
    <row r="936" spans="1:13">
      <c r="A936" s="9" t="s">
        <v>7815</v>
      </c>
      <c r="B936" s="5" t="s">
        <v>7816</v>
      </c>
      <c r="C936" s="5" t="s">
        <v>5122</v>
      </c>
      <c r="D936" s="5">
        <v>499</v>
      </c>
      <c r="E936" s="5">
        <v>775</v>
      </c>
      <c r="F936" s="7">
        <v>0.36</v>
      </c>
      <c r="G936" t="s">
        <v>7820</v>
      </c>
      <c r="H936" t="s">
        <v>7821</v>
      </c>
      <c r="I936" s="5">
        <v>4.3</v>
      </c>
      <c r="J936" s="10">
        <v>74</v>
      </c>
      <c r="K936">
        <f t="shared" si="28"/>
        <v>318.2</v>
      </c>
      <c r="L936" s="2">
        <f t="shared" si="29"/>
        <v>57350</v>
      </c>
      <c r="M936" t="str" cm="1">
        <f t="array" ref="M936">_xlfn.IFS(E936&lt;1000, "$0 - $999", E936&lt;5000, "$1K - $4.9K", E936&lt;10000,"$5K - $9.9K", E936&lt;50000,"$10K-$49.9", E936&lt;100000,"$50K-$99.9K", E936&lt;200000, "$100K - above")</f>
        <v>$0 - $999</v>
      </c>
    </row>
    <row r="937" spans="1:13">
      <c r="A937" s="9" t="s">
        <v>7825</v>
      </c>
      <c r="B937" s="5" t="s">
        <v>7826</v>
      </c>
      <c r="C937" s="5" t="s">
        <v>7827</v>
      </c>
      <c r="D937" s="6">
        <v>10389</v>
      </c>
      <c r="E937" s="6">
        <v>32000</v>
      </c>
      <c r="F937" s="7">
        <v>0.68</v>
      </c>
      <c r="G937" t="s">
        <v>7831</v>
      </c>
      <c r="H937" t="s">
        <v>7832</v>
      </c>
      <c r="I937" s="5">
        <v>4.4000000000000004</v>
      </c>
      <c r="J937" s="11">
        <v>41398</v>
      </c>
      <c r="K937">
        <f t="shared" si="28"/>
        <v>182151.2</v>
      </c>
      <c r="L937" s="2">
        <f t="shared" si="29"/>
        <v>1324736000</v>
      </c>
      <c r="M937" t="str" cm="1">
        <f t="array" ref="M937">_xlfn.IFS(E937&lt;1000, "$0 - $999", E937&lt;5000, "$1K - $4.9K", E937&lt;10000,"$5K - $9.9K", E937&lt;50000,"$10K-$49.9", E937&lt;100000,"$50K-$99.9K", E937&lt;200000, "$100K - above")</f>
        <v>$10K-$49.9</v>
      </c>
    </row>
    <row r="938" spans="1:13">
      <c r="A938" s="9" t="s">
        <v>7836</v>
      </c>
      <c r="B938" s="5" t="s">
        <v>7837</v>
      </c>
      <c r="C938" s="5" t="s">
        <v>7026</v>
      </c>
      <c r="D938" s="5">
        <v>649</v>
      </c>
      <c r="E938" s="6">
        <v>1300</v>
      </c>
      <c r="F938" s="7">
        <v>0.5</v>
      </c>
      <c r="G938" t="s">
        <v>7841</v>
      </c>
      <c r="H938" t="s">
        <v>7842</v>
      </c>
      <c r="I938" s="5">
        <v>4.0999999999999996</v>
      </c>
      <c r="J938" s="11">
        <v>5195</v>
      </c>
      <c r="K938">
        <f t="shared" si="28"/>
        <v>21299.499999999996</v>
      </c>
      <c r="L938" s="2">
        <f t="shared" si="29"/>
        <v>6753500</v>
      </c>
      <c r="M938" t="str" cm="1">
        <f t="array" ref="M938">_xlfn.IFS(E938&lt;1000, "$0 - $999", E938&lt;5000, "$1K - $4.9K", E938&lt;10000,"$5K - $9.9K", E938&lt;50000,"$10K-$49.9", E938&lt;100000,"$50K-$99.9K", E938&lt;200000, "$100K - above")</f>
        <v>$1K - $4.9K</v>
      </c>
    </row>
    <row r="939" spans="1:13">
      <c r="A939" s="9" t="s">
        <v>7846</v>
      </c>
      <c r="B939" s="5" t="s">
        <v>7847</v>
      </c>
      <c r="C939" s="5" t="s">
        <v>7848</v>
      </c>
      <c r="D939" s="6">
        <v>1199</v>
      </c>
      <c r="E939" s="6">
        <v>1999</v>
      </c>
      <c r="F939" s="7">
        <v>0.4</v>
      </c>
      <c r="G939" t="s">
        <v>902</v>
      </c>
      <c r="H939" t="s">
        <v>903</v>
      </c>
      <c r="I939" s="5">
        <v>4.5</v>
      </c>
      <c r="J939" s="11">
        <v>22420</v>
      </c>
      <c r="K939">
        <f t="shared" si="28"/>
        <v>100890</v>
      </c>
      <c r="L939" s="2">
        <f t="shared" si="29"/>
        <v>44817580</v>
      </c>
      <c r="M939" t="str" cm="1">
        <f t="array" ref="M939">_xlfn.IFS(E939&lt;1000, "$0 - $999", E939&lt;5000, "$1K - $4.9K", E939&lt;10000,"$5K - $9.9K", E939&lt;50000,"$10K-$49.9", E939&lt;100000,"$50K-$99.9K", E939&lt;200000, "$100K - above")</f>
        <v>$1K - $4.9K</v>
      </c>
    </row>
    <row r="940" spans="1:13">
      <c r="A940" s="9" t="s">
        <v>586</v>
      </c>
      <c r="B940" s="5" t="s">
        <v>587</v>
      </c>
      <c r="C940" s="5" t="s">
        <v>18</v>
      </c>
      <c r="D940" s="5">
        <v>139</v>
      </c>
      <c r="E940" s="5">
        <v>999</v>
      </c>
      <c r="F940" s="7">
        <v>0.86</v>
      </c>
      <c r="G940" t="s">
        <v>591</v>
      </c>
      <c r="H940" t="s">
        <v>592</v>
      </c>
      <c r="I940" s="5">
        <v>4</v>
      </c>
      <c r="J940" s="11">
        <v>1313</v>
      </c>
      <c r="K940">
        <f t="shared" si="28"/>
        <v>5252</v>
      </c>
      <c r="L940" s="2">
        <f t="shared" si="29"/>
        <v>1311687</v>
      </c>
      <c r="M940" t="str" cm="1">
        <f t="array" ref="M940">_xlfn.IFS(E940&lt;1000, "$0 - $999", E940&lt;5000, "$1K - $4.9K", E940&lt;10000,"$5K - $9.9K", E940&lt;50000,"$10K-$49.9", E940&lt;100000,"$50K-$99.9K", E940&lt;200000, "$100K - above")</f>
        <v>$0 - $999</v>
      </c>
    </row>
    <row r="941" spans="1:13">
      <c r="A941" s="9" t="s">
        <v>7853</v>
      </c>
      <c r="B941" s="5" t="s">
        <v>7854</v>
      </c>
      <c r="C941" s="5" t="s">
        <v>3066</v>
      </c>
      <c r="D941" s="5">
        <v>889</v>
      </c>
      <c r="E941" s="6">
        <v>1999</v>
      </c>
      <c r="F941" s="7">
        <v>0.56000000000000005</v>
      </c>
      <c r="G941" t="s">
        <v>7858</v>
      </c>
      <c r="H941" t="s">
        <v>7859</v>
      </c>
      <c r="I941" s="5">
        <v>4.2</v>
      </c>
      <c r="J941" s="11">
        <v>2284</v>
      </c>
      <c r="K941">
        <f t="shared" si="28"/>
        <v>9592.8000000000011</v>
      </c>
      <c r="L941" s="2">
        <f t="shared" si="29"/>
        <v>4565716</v>
      </c>
      <c r="M941" t="str" cm="1">
        <f t="array" ref="M941">_xlfn.IFS(E941&lt;1000, "$0 - $999", E941&lt;5000, "$1K - $4.9K", E941&lt;10000,"$5K - $9.9K", E941&lt;50000,"$10K-$49.9", E941&lt;100000,"$50K-$99.9K", E941&lt;200000, "$100K - above")</f>
        <v>$1K - $4.9K</v>
      </c>
    </row>
    <row r="942" spans="1:13">
      <c r="A942" s="9" t="s">
        <v>7863</v>
      </c>
      <c r="B942" s="5" t="s">
        <v>7864</v>
      </c>
      <c r="C942" s="5" t="s">
        <v>5102</v>
      </c>
      <c r="D942" s="6">
        <v>1409</v>
      </c>
      <c r="E942" s="6">
        <v>2199</v>
      </c>
      <c r="F942" s="7">
        <v>0.36</v>
      </c>
      <c r="G942" t="s">
        <v>7868</v>
      </c>
      <c r="H942" t="s">
        <v>7869</v>
      </c>
      <c r="I942" s="5">
        <v>3.9</v>
      </c>
      <c r="J942" s="10">
        <v>427</v>
      </c>
      <c r="K942">
        <f t="shared" si="28"/>
        <v>1665.3</v>
      </c>
      <c r="L942" s="2">
        <f t="shared" si="29"/>
        <v>938973</v>
      </c>
      <c r="M942" t="str" cm="1">
        <f t="array" ref="M942">_xlfn.IFS(E942&lt;1000, "$0 - $999", E942&lt;5000, "$1K - $4.9K", E942&lt;10000,"$5K - $9.9K", E942&lt;50000,"$10K-$49.9", E942&lt;100000,"$50K-$99.9K", E942&lt;200000, "$100K - above")</f>
        <v>$1K - $4.9K</v>
      </c>
    </row>
    <row r="943" spans="1:13">
      <c r="A943" s="9" t="s">
        <v>7873</v>
      </c>
      <c r="B943" s="5" t="s">
        <v>7874</v>
      </c>
      <c r="C943" s="5" t="s">
        <v>7875</v>
      </c>
      <c r="D943" s="5">
        <v>549</v>
      </c>
      <c r="E943" s="6">
        <v>1999</v>
      </c>
      <c r="F943" s="7">
        <v>0.73</v>
      </c>
      <c r="G943" t="s">
        <v>7879</v>
      </c>
      <c r="H943" t="s">
        <v>7880</v>
      </c>
      <c r="I943" s="5">
        <v>4.3</v>
      </c>
      <c r="J943" s="11">
        <v>1367</v>
      </c>
      <c r="K943">
        <f t="shared" si="28"/>
        <v>5878.0999999999995</v>
      </c>
      <c r="L943" s="2">
        <f t="shared" si="29"/>
        <v>2732633</v>
      </c>
      <c r="M943" t="str" cm="1">
        <f t="array" ref="M943">_xlfn.IFS(E943&lt;1000, "$0 - $999", E943&lt;5000, "$1K - $4.9K", E943&lt;10000,"$5K - $9.9K", E943&lt;50000,"$10K-$49.9", E943&lt;100000,"$50K-$99.9K", E943&lt;200000, "$100K - above")</f>
        <v>$1K - $4.9K</v>
      </c>
    </row>
    <row r="944" spans="1:13">
      <c r="A944" s="9" t="s">
        <v>7884</v>
      </c>
      <c r="B944" s="5" t="s">
        <v>7885</v>
      </c>
      <c r="C944" s="5" t="s">
        <v>7796</v>
      </c>
      <c r="D944" s="5">
        <v>749</v>
      </c>
      <c r="E944" s="6">
        <v>1799</v>
      </c>
      <c r="F944" s="7">
        <v>0.57999999999999996</v>
      </c>
      <c r="G944" t="s">
        <v>7889</v>
      </c>
      <c r="H944" t="s">
        <v>7890</v>
      </c>
      <c r="I944" s="5">
        <v>4</v>
      </c>
      <c r="J944" s="11">
        <v>13199</v>
      </c>
      <c r="K944">
        <f t="shared" si="28"/>
        <v>52796</v>
      </c>
      <c r="L944" s="2">
        <f t="shared" si="29"/>
        <v>23745001</v>
      </c>
      <c r="M944" t="str" cm="1">
        <f t="array" ref="M944">_xlfn.IFS(E944&lt;1000, "$0 - $999", E944&lt;5000, "$1K - $4.9K", E944&lt;10000,"$5K - $9.9K", E944&lt;50000,"$10K-$49.9", E944&lt;100000,"$50K-$99.9K", E944&lt;200000, "$100K - above")</f>
        <v>$1K - $4.9K</v>
      </c>
    </row>
    <row r="945" spans="1:13">
      <c r="A945" s="9" t="s">
        <v>596</v>
      </c>
      <c r="B945" s="5" t="s">
        <v>597</v>
      </c>
      <c r="C945" s="5" t="s">
        <v>18</v>
      </c>
      <c r="D945" s="5">
        <v>329</v>
      </c>
      <c r="E945" s="5">
        <v>845</v>
      </c>
      <c r="F945" s="7">
        <v>0.61</v>
      </c>
      <c r="G945" t="s">
        <v>601</v>
      </c>
      <c r="H945" t="s">
        <v>602</v>
      </c>
      <c r="I945" s="5">
        <v>4.2</v>
      </c>
      <c r="J945" s="11">
        <v>29746</v>
      </c>
      <c r="K945">
        <f t="shared" si="28"/>
        <v>124933.20000000001</v>
      </c>
      <c r="L945" s="2">
        <f t="shared" si="29"/>
        <v>25135370</v>
      </c>
      <c r="M945" t="str" cm="1">
        <f t="array" ref="M945">_xlfn.IFS(E945&lt;1000, "$0 - $999", E945&lt;5000, "$1K - $4.9K", E945&lt;10000,"$5K - $9.9K", E945&lt;50000,"$10K-$49.9", E945&lt;100000,"$50K-$99.9K", E945&lt;200000, "$100K - above")</f>
        <v>$0 - $999</v>
      </c>
    </row>
    <row r="946" spans="1:13">
      <c r="A946" s="9" t="s">
        <v>7895</v>
      </c>
      <c r="B946" s="5" t="s">
        <v>7896</v>
      </c>
      <c r="C946" s="5" t="s">
        <v>18</v>
      </c>
      <c r="D946" s="5">
        <v>379</v>
      </c>
      <c r="E946" s="6">
        <v>1099</v>
      </c>
      <c r="F946" s="7">
        <v>0.66</v>
      </c>
      <c r="G946" t="s">
        <v>966</v>
      </c>
      <c r="H946" t="s">
        <v>967</v>
      </c>
      <c r="I946" s="5">
        <v>4.3</v>
      </c>
      <c r="J946" s="11">
        <v>2806</v>
      </c>
      <c r="K946">
        <f t="shared" si="28"/>
        <v>12065.8</v>
      </c>
      <c r="L946" s="2">
        <f t="shared" si="29"/>
        <v>3083794</v>
      </c>
      <c r="M946" t="str" cm="1">
        <f t="array" ref="M946">_xlfn.IFS(E946&lt;1000, "$0 - $999", E946&lt;5000, "$1K - $4.9K", E946&lt;10000,"$5K - $9.9K", E946&lt;50000,"$10K-$49.9", E946&lt;100000,"$50K-$99.9K", E946&lt;200000, "$100K - above")</f>
        <v>$1K - $4.9K</v>
      </c>
    </row>
    <row r="947" spans="1:13">
      <c r="A947" s="9" t="s">
        <v>7900</v>
      </c>
      <c r="B947" s="5" t="s">
        <v>7901</v>
      </c>
      <c r="C947" s="5" t="s">
        <v>2948</v>
      </c>
      <c r="D947" s="6">
        <v>5998</v>
      </c>
      <c r="E947" s="6">
        <v>7999</v>
      </c>
      <c r="F947" s="7">
        <v>0.25</v>
      </c>
      <c r="G947" t="s">
        <v>7905</v>
      </c>
      <c r="H947" t="s">
        <v>7906</v>
      </c>
      <c r="I947" s="5">
        <v>4.2</v>
      </c>
      <c r="J947" s="11">
        <v>30355</v>
      </c>
      <c r="K947">
        <f t="shared" si="28"/>
        <v>127491</v>
      </c>
      <c r="L947" s="2">
        <f t="shared" si="29"/>
        <v>242809645</v>
      </c>
      <c r="M947" t="str" cm="1">
        <f t="array" ref="M947">_xlfn.IFS(E947&lt;1000, "$0 - $999", E947&lt;5000, "$1K - $4.9K", E947&lt;10000,"$5K - $9.9K", E947&lt;50000,"$10K-$49.9", E947&lt;100000,"$50K-$99.9K", E947&lt;200000, "$100K - above")</f>
        <v>$5K - $9.9K</v>
      </c>
    </row>
    <row r="948" spans="1:13">
      <c r="A948" s="9" t="s">
        <v>7910</v>
      </c>
      <c r="B948" s="5" t="s">
        <v>7911</v>
      </c>
      <c r="C948" s="5" t="s">
        <v>6200</v>
      </c>
      <c r="D948" s="5">
        <v>299</v>
      </c>
      <c r="E948" s="6">
        <v>1499</v>
      </c>
      <c r="F948" s="7">
        <v>0.8</v>
      </c>
      <c r="G948" t="s">
        <v>7915</v>
      </c>
      <c r="H948" t="s">
        <v>7916</v>
      </c>
      <c r="I948" s="5">
        <v>4.2</v>
      </c>
      <c r="J948" s="11">
        <v>2868</v>
      </c>
      <c r="K948">
        <f t="shared" si="28"/>
        <v>12045.6</v>
      </c>
      <c r="L948" s="2">
        <f t="shared" si="29"/>
        <v>4299132</v>
      </c>
      <c r="M948" t="str" cm="1">
        <f t="array" ref="M948">_xlfn.IFS(E948&lt;1000, "$0 - $999", E948&lt;5000, "$1K - $4.9K", E948&lt;10000,"$5K - $9.9K", E948&lt;50000,"$10K-$49.9", E948&lt;100000,"$50K-$99.9K", E948&lt;200000, "$100K - above")</f>
        <v>$1K - $4.9K</v>
      </c>
    </row>
    <row r="949" spans="1:13">
      <c r="A949" s="9" t="s">
        <v>7920</v>
      </c>
      <c r="B949" s="5" t="s">
        <v>7921</v>
      </c>
      <c r="C949" s="5" t="s">
        <v>5996</v>
      </c>
      <c r="D949" s="5">
        <v>379</v>
      </c>
      <c r="E949" s="6">
        <v>1499</v>
      </c>
      <c r="F949" s="7">
        <v>0.75</v>
      </c>
      <c r="G949" t="s">
        <v>7925</v>
      </c>
      <c r="H949" t="s">
        <v>7926</v>
      </c>
      <c r="I949" s="5">
        <v>4.0999999999999996</v>
      </c>
      <c r="J949" s="10">
        <v>670</v>
      </c>
      <c r="K949">
        <f t="shared" si="28"/>
        <v>2746.9999999999995</v>
      </c>
      <c r="L949" s="2">
        <f t="shared" si="29"/>
        <v>1004330</v>
      </c>
      <c r="M949" t="str" cm="1">
        <f t="array" ref="M949">_xlfn.IFS(E949&lt;1000, "$0 - $999", E949&lt;5000, "$1K - $4.9K", E949&lt;10000,"$5K - $9.9K", E949&lt;50000,"$10K-$49.9", E949&lt;100000,"$50K-$99.9K", E949&lt;200000, "$100K - above")</f>
        <v>$1K - $4.9K</v>
      </c>
    </row>
    <row r="950" spans="1:13">
      <c r="A950" s="9" t="s">
        <v>7930</v>
      </c>
      <c r="B950" s="5" t="s">
        <v>7931</v>
      </c>
      <c r="C950" s="5" t="s">
        <v>7932</v>
      </c>
      <c r="D950" s="6">
        <v>1399</v>
      </c>
      <c r="E950" s="6">
        <v>2999</v>
      </c>
      <c r="F950" s="7">
        <v>0.53</v>
      </c>
      <c r="G950" t="s">
        <v>7936</v>
      </c>
      <c r="H950" t="s">
        <v>7937</v>
      </c>
      <c r="I950" s="5">
        <v>4.3</v>
      </c>
      <c r="J950" s="11">
        <v>3530</v>
      </c>
      <c r="K950">
        <f t="shared" si="28"/>
        <v>15179</v>
      </c>
      <c r="L950" s="2">
        <f t="shared" si="29"/>
        <v>10586470</v>
      </c>
      <c r="M950" t="str" cm="1">
        <f t="array" ref="M950">_xlfn.IFS(E950&lt;1000, "$0 - $999", E950&lt;5000, "$1K - $4.9K", E950&lt;10000,"$5K - $9.9K", E950&lt;50000,"$10K-$49.9", E950&lt;100000,"$50K-$99.9K", E950&lt;200000, "$100K - above")</f>
        <v>$1K - $4.9K</v>
      </c>
    </row>
    <row r="951" spans="1:13">
      <c r="A951" s="9" t="s">
        <v>7941</v>
      </c>
      <c r="B951" s="5" t="s">
        <v>7942</v>
      </c>
      <c r="C951" s="5" t="s">
        <v>7943</v>
      </c>
      <c r="D951" s="5">
        <v>699</v>
      </c>
      <c r="E951" s="6">
        <v>1299</v>
      </c>
      <c r="F951" s="7">
        <v>0.46</v>
      </c>
      <c r="G951" t="s">
        <v>7947</v>
      </c>
      <c r="H951" t="s">
        <v>7948</v>
      </c>
      <c r="I951" s="5">
        <v>4.3</v>
      </c>
      <c r="J951" s="11">
        <v>6183</v>
      </c>
      <c r="K951">
        <f t="shared" si="28"/>
        <v>26586.899999999998</v>
      </c>
      <c r="L951" s="2">
        <f t="shared" si="29"/>
        <v>8031717</v>
      </c>
      <c r="M951" t="str" cm="1">
        <f t="array" ref="M951">_xlfn.IFS(E951&lt;1000, "$0 - $999", E951&lt;5000, "$1K - $4.9K", E951&lt;10000,"$5K - $9.9K", E951&lt;50000,"$10K-$49.9", E951&lt;100000,"$50K-$99.9K", E951&lt;200000, "$100K - above")</f>
        <v>$1K - $4.9K</v>
      </c>
    </row>
    <row r="952" spans="1:13">
      <c r="A952" s="9" t="s">
        <v>7952</v>
      </c>
      <c r="B952" s="5" t="s">
        <v>7953</v>
      </c>
      <c r="C952" s="5" t="s">
        <v>6273</v>
      </c>
      <c r="D952" s="5">
        <v>300</v>
      </c>
      <c r="E952" s="5">
        <v>300</v>
      </c>
      <c r="F952" s="7">
        <v>0</v>
      </c>
      <c r="G952" t="s">
        <v>7957</v>
      </c>
      <c r="H952" t="s">
        <v>7958</v>
      </c>
      <c r="I952" s="5">
        <v>4.2</v>
      </c>
      <c r="J952" s="10">
        <v>419</v>
      </c>
      <c r="K952">
        <f t="shared" si="28"/>
        <v>1759.8000000000002</v>
      </c>
      <c r="L952" s="2">
        <f t="shared" si="29"/>
        <v>125700</v>
      </c>
      <c r="M952" t="str" cm="1">
        <f t="array" ref="M952">_xlfn.IFS(E952&lt;1000, "$0 - $999", E952&lt;5000, "$1K - $4.9K", E952&lt;10000,"$5K - $9.9K", E952&lt;50000,"$10K-$49.9", E952&lt;100000,"$50K-$99.9K", E952&lt;200000, "$100K - above")</f>
        <v>$0 - $999</v>
      </c>
    </row>
    <row r="953" spans="1:13">
      <c r="A953" s="9" t="s">
        <v>7962</v>
      </c>
      <c r="B953" s="5" t="s">
        <v>7963</v>
      </c>
      <c r="C953" s="5" t="s">
        <v>5358</v>
      </c>
      <c r="D953" s="5">
        <v>999</v>
      </c>
      <c r="E953" s="6">
        <v>1995</v>
      </c>
      <c r="F953" s="7">
        <v>0.5</v>
      </c>
      <c r="G953" t="s">
        <v>7967</v>
      </c>
      <c r="H953" t="s">
        <v>7968</v>
      </c>
      <c r="I953" s="5">
        <v>4.5</v>
      </c>
      <c r="J953" s="11">
        <v>7317</v>
      </c>
      <c r="K953">
        <f t="shared" si="28"/>
        <v>32926.5</v>
      </c>
      <c r="L953" s="2">
        <f t="shared" si="29"/>
        <v>14597415</v>
      </c>
      <c r="M953" t="str" cm="1">
        <f t="array" ref="M953">_xlfn.IFS(E953&lt;1000, "$0 - $999", E953&lt;5000, "$1K - $4.9K", E953&lt;10000,"$5K - $9.9K", E953&lt;50000,"$10K-$49.9", E953&lt;100000,"$50K-$99.9K", E953&lt;200000, "$100K - above")</f>
        <v>$1K - $4.9K</v>
      </c>
    </row>
    <row r="954" spans="1:13">
      <c r="A954" s="9" t="s">
        <v>7972</v>
      </c>
      <c r="B954" s="5" t="s">
        <v>7973</v>
      </c>
      <c r="C954" s="5" t="s">
        <v>7974</v>
      </c>
      <c r="D954" s="5">
        <v>535</v>
      </c>
      <c r="E954" s="5">
        <v>535</v>
      </c>
      <c r="F954" s="7">
        <v>0</v>
      </c>
      <c r="G954" t="s">
        <v>7978</v>
      </c>
      <c r="H954" t="s">
        <v>7979</v>
      </c>
      <c r="I954" s="5">
        <v>4.4000000000000004</v>
      </c>
      <c r="J954" s="11">
        <v>4426</v>
      </c>
      <c r="K954">
        <f t="shared" si="28"/>
        <v>19474.400000000001</v>
      </c>
      <c r="L954" s="2">
        <f t="shared" si="29"/>
        <v>2367910</v>
      </c>
      <c r="M954" t="str" cm="1">
        <f t="array" ref="M954">_xlfn.IFS(E954&lt;1000, "$0 - $999", E954&lt;5000, "$1K - $4.9K", E954&lt;10000,"$5K - $9.9K", E954&lt;50000,"$10K-$49.9", E954&lt;100000,"$50K-$99.9K", E954&lt;200000, "$100K - above")</f>
        <v>$0 - $999</v>
      </c>
    </row>
    <row r="955" spans="1:13">
      <c r="A955" s="9" t="s">
        <v>606</v>
      </c>
      <c r="B955" s="5" t="s">
        <v>607</v>
      </c>
      <c r="C955" s="5" t="s">
        <v>169</v>
      </c>
      <c r="D955" s="6">
        <v>13999</v>
      </c>
      <c r="E955" s="6">
        <v>24999</v>
      </c>
      <c r="F955" s="7">
        <v>0.44</v>
      </c>
      <c r="G955" t="s">
        <v>611</v>
      </c>
      <c r="H955" t="s">
        <v>612</v>
      </c>
      <c r="I955" s="5">
        <v>4.2</v>
      </c>
      <c r="J955" s="11">
        <v>45237</v>
      </c>
      <c r="K955">
        <f t="shared" si="28"/>
        <v>189995.4</v>
      </c>
      <c r="L955" s="2">
        <f t="shared" si="29"/>
        <v>1130879763</v>
      </c>
      <c r="M955" t="str" cm="1">
        <f t="array" ref="M955">_xlfn.IFS(E955&lt;1000, "$0 - $999", E955&lt;5000, "$1K - $4.9K", E955&lt;10000,"$5K - $9.9K", E955&lt;50000,"$10K-$49.9", E955&lt;100000,"$50K-$99.9K", E955&lt;200000, "$100K - above")</f>
        <v>$10K-$49.9</v>
      </c>
    </row>
    <row r="956" spans="1:13">
      <c r="A956" s="9" t="s">
        <v>7985</v>
      </c>
      <c r="B956" s="5" t="s">
        <v>7986</v>
      </c>
      <c r="C956" s="5" t="s">
        <v>6200</v>
      </c>
      <c r="D956" s="5">
        <v>269</v>
      </c>
      <c r="E956" s="6">
        <v>1099</v>
      </c>
      <c r="F956" s="7">
        <v>0.76</v>
      </c>
      <c r="G956" t="s">
        <v>7990</v>
      </c>
      <c r="H956" t="s">
        <v>7991</v>
      </c>
      <c r="I956" s="5">
        <v>4.0999999999999996</v>
      </c>
      <c r="J956" s="11">
        <v>1092</v>
      </c>
      <c r="K956">
        <f t="shared" si="28"/>
        <v>4477.2</v>
      </c>
      <c r="L956" s="2">
        <f t="shared" si="29"/>
        <v>1200108</v>
      </c>
      <c r="M956" t="str" cm="1">
        <f t="array" ref="M956">_xlfn.IFS(E956&lt;1000, "$0 - $999", E956&lt;5000, "$1K - $4.9K", E956&lt;10000,"$5K - $9.9K", E956&lt;50000,"$10K-$49.9", E956&lt;100000,"$50K-$99.9K", E956&lt;200000, "$100K - above")</f>
        <v>$1K - $4.9K</v>
      </c>
    </row>
    <row r="957" spans="1:13">
      <c r="A957" s="9" t="s">
        <v>7995</v>
      </c>
      <c r="B957" s="5" t="s">
        <v>7996</v>
      </c>
      <c r="C957" s="5" t="s">
        <v>7089</v>
      </c>
      <c r="D957" s="5">
        <v>341</v>
      </c>
      <c r="E957" s="5">
        <v>450</v>
      </c>
      <c r="F957" s="7">
        <v>0.24</v>
      </c>
      <c r="G957" t="s">
        <v>8000</v>
      </c>
      <c r="H957" t="s">
        <v>8001</v>
      </c>
      <c r="I957" s="5">
        <v>4.3</v>
      </c>
      <c r="J957" s="11">
        <v>2493</v>
      </c>
      <c r="K957">
        <f t="shared" si="28"/>
        <v>10719.9</v>
      </c>
      <c r="L957" s="2">
        <f t="shared" si="29"/>
        <v>1121850</v>
      </c>
      <c r="M957" t="str" cm="1">
        <f t="array" ref="M957">_xlfn.IFS(E957&lt;1000, "$0 - $999", E957&lt;5000, "$1K - $4.9K", E957&lt;10000,"$5K - $9.9K", E957&lt;50000,"$10K-$49.9", E957&lt;100000,"$50K-$99.9K", E957&lt;200000, "$100K - above")</f>
        <v>$0 - $999</v>
      </c>
    </row>
    <row r="958" spans="1:13">
      <c r="A958" s="9" t="s">
        <v>8005</v>
      </c>
      <c r="B958" s="5" t="s">
        <v>8006</v>
      </c>
      <c r="C958" s="5" t="s">
        <v>5443</v>
      </c>
      <c r="D958" s="6">
        <v>2499</v>
      </c>
      <c r="E958" s="6">
        <v>3999</v>
      </c>
      <c r="F958" s="7">
        <v>0.38</v>
      </c>
      <c r="G958" t="s">
        <v>8010</v>
      </c>
      <c r="H958" t="s">
        <v>8011</v>
      </c>
      <c r="I958" s="5">
        <v>4.4000000000000004</v>
      </c>
      <c r="J958" s="11">
        <v>12679</v>
      </c>
      <c r="K958">
        <f t="shared" si="28"/>
        <v>55787.600000000006</v>
      </c>
      <c r="L958" s="2">
        <f t="shared" si="29"/>
        <v>50703321</v>
      </c>
      <c r="M958" t="str" cm="1">
        <f t="array" ref="M958">_xlfn.IFS(E958&lt;1000, "$0 - $999", E958&lt;5000, "$1K - $4.9K", E958&lt;10000,"$5K - $9.9K", E958&lt;50000,"$10K-$49.9", E958&lt;100000,"$50K-$99.9K", E958&lt;200000, "$100K - above")</f>
        <v>$1K - $4.9K</v>
      </c>
    </row>
    <row r="959" spans="1:13">
      <c r="A959" s="9" t="s">
        <v>672</v>
      </c>
      <c r="B959" s="5" t="s">
        <v>673</v>
      </c>
      <c r="C959" s="5" t="s">
        <v>18</v>
      </c>
      <c r="D959" s="5">
        <v>349</v>
      </c>
      <c r="E959" s="5">
        <v>599</v>
      </c>
      <c r="F959" s="7">
        <v>0.42</v>
      </c>
      <c r="G959" t="s">
        <v>677</v>
      </c>
      <c r="H959" t="s">
        <v>678</v>
      </c>
      <c r="I959" s="5">
        <v>4.0999999999999996</v>
      </c>
      <c r="J959" s="10">
        <v>210</v>
      </c>
      <c r="K959">
        <f t="shared" si="28"/>
        <v>860.99999999999989</v>
      </c>
      <c r="L959" s="2">
        <f t="shared" si="29"/>
        <v>125790</v>
      </c>
      <c r="M959" t="str" cm="1">
        <f t="array" ref="M959">_xlfn.IFS(E959&lt;1000, "$0 - $999", E959&lt;5000, "$1K - $4.9K", E959&lt;10000,"$5K - $9.9K", E959&lt;50000,"$10K-$49.9", E959&lt;100000,"$50K-$99.9K", E959&lt;200000, "$100K - above")</f>
        <v>$0 - $999</v>
      </c>
    </row>
    <row r="960" spans="1:13">
      <c r="A960" s="9" t="s">
        <v>8016</v>
      </c>
      <c r="B960" s="5" t="s">
        <v>8017</v>
      </c>
      <c r="C960" s="5" t="s">
        <v>7286</v>
      </c>
      <c r="D960" s="6">
        <v>5899</v>
      </c>
      <c r="E960" s="6">
        <v>7005</v>
      </c>
      <c r="F960" s="7">
        <v>0.16</v>
      </c>
      <c r="G960" t="s">
        <v>8021</v>
      </c>
      <c r="H960" t="s">
        <v>8022</v>
      </c>
      <c r="I960" s="5">
        <v>3.6</v>
      </c>
      <c r="J960" s="11">
        <v>4199</v>
      </c>
      <c r="K960">
        <f t="shared" si="28"/>
        <v>15116.4</v>
      </c>
      <c r="L960" s="2">
        <f t="shared" si="29"/>
        <v>29413995</v>
      </c>
      <c r="M960" t="str" cm="1">
        <f t="array" ref="M960">_xlfn.IFS(E960&lt;1000, "$0 - $999", E960&lt;5000, "$1K - $4.9K", E960&lt;10000,"$5K - $9.9K", E960&lt;50000,"$10K-$49.9", E960&lt;100000,"$50K-$99.9K", E960&lt;200000, "$100K - above")</f>
        <v>$5K - $9.9K</v>
      </c>
    </row>
    <row r="961" spans="1:13">
      <c r="A961" s="9" t="s">
        <v>4604</v>
      </c>
      <c r="B961" s="5" t="s">
        <v>4605</v>
      </c>
      <c r="C961" s="5" t="s">
        <v>3162</v>
      </c>
      <c r="D961" s="5">
        <v>699</v>
      </c>
      <c r="E961" s="6">
        <v>1199</v>
      </c>
      <c r="F961" s="7">
        <v>0.42</v>
      </c>
      <c r="G961" t="s">
        <v>3668</v>
      </c>
      <c r="H961" t="s">
        <v>3669</v>
      </c>
      <c r="I961" s="5">
        <v>4</v>
      </c>
      <c r="J961" s="11">
        <v>14403</v>
      </c>
      <c r="K961">
        <f t="shared" si="28"/>
        <v>57612</v>
      </c>
      <c r="L961" s="2">
        <f t="shared" si="29"/>
        <v>17269197</v>
      </c>
      <c r="M961" t="str" cm="1">
        <f t="array" ref="M961">_xlfn.IFS(E961&lt;1000, "$0 - $999", E961&lt;5000, "$1K - $4.9K", E961&lt;10000,"$5K - $9.9K", E961&lt;50000,"$10K-$49.9", E961&lt;100000,"$50K-$99.9K", E961&lt;200000, "$100K - above")</f>
        <v>$1K - $4.9K</v>
      </c>
    </row>
    <row r="962" spans="1:13">
      <c r="A962" s="9" t="s">
        <v>8028</v>
      </c>
      <c r="B962" s="5" t="s">
        <v>8029</v>
      </c>
      <c r="C962" s="5" t="s">
        <v>5443</v>
      </c>
      <c r="D962" s="6">
        <v>1565</v>
      </c>
      <c r="E962" s="6">
        <v>2999</v>
      </c>
      <c r="F962" s="7">
        <v>0.48</v>
      </c>
      <c r="G962" t="s">
        <v>8033</v>
      </c>
      <c r="H962" t="s">
        <v>8034</v>
      </c>
      <c r="I962" s="5">
        <v>4</v>
      </c>
      <c r="J962" s="11">
        <v>11113</v>
      </c>
      <c r="K962">
        <f t="shared" ref="K962:K1025" si="30">PRODUCT(J962,I962)</f>
        <v>44452</v>
      </c>
      <c r="L962" s="2">
        <f t="shared" ref="L962:L1025" si="31">PRODUCT(J962,E962)</f>
        <v>33327887</v>
      </c>
      <c r="M962" t="str" cm="1">
        <f t="array" ref="M962">_xlfn.IFS(E962&lt;1000, "$0 - $999", E962&lt;5000, "$1K - $4.9K", E962&lt;10000,"$5K - $9.9K", E962&lt;50000,"$10K-$49.9", E962&lt;100000,"$50K-$99.9K", E962&lt;200000, "$100K - above")</f>
        <v>$1K - $4.9K</v>
      </c>
    </row>
    <row r="963" spans="1:13">
      <c r="A963" s="9" t="s">
        <v>8038</v>
      </c>
      <c r="B963" s="5" t="s">
        <v>8039</v>
      </c>
      <c r="C963" s="5" t="s">
        <v>5166</v>
      </c>
      <c r="D963" s="5">
        <v>326</v>
      </c>
      <c r="E963" s="5">
        <v>799</v>
      </c>
      <c r="F963" s="7">
        <v>0.59</v>
      </c>
      <c r="G963" t="s">
        <v>8043</v>
      </c>
      <c r="H963" t="s">
        <v>8044</v>
      </c>
      <c r="I963" s="5">
        <v>4.4000000000000004</v>
      </c>
      <c r="J963" s="11">
        <v>10773</v>
      </c>
      <c r="K963">
        <f t="shared" si="30"/>
        <v>47401.200000000004</v>
      </c>
      <c r="L963" s="2">
        <f t="shared" si="31"/>
        <v>8607627</v>
      </c>
      <c r="M963" t="str" cm="1">
        <f t="array" ref="M963">_xlfn.IFS(E963&lt;1000, "$0 - $999", E963&lt;5000, "$1K - $4.9K", E963&lt;10000,"$5K - $9.9K", E963&lt;50000,"$10K-$49.9", E963&lt;100000,"$50K-$99.9K", E963&lt;200000, "$100K - above")</f>
        <v>$0 - $999</v>
      </c>
    </row>
    <row r="964" spans="1:13">
      <c r="A964" s="9" t="s">
        <v>4571</v>
      </c>
      <c r="B964" s="5" t="s">
        <v>4572</v>
      </c>
      <c r="C964" s="5" t="s">
        <v>4573</v>
      </c>
      <c r="D964" s="5">
        <v>120</v>
      </c>
      <c r="E964" s="5">
        <v>999</v>
      </c>
      <c r="F964" s="7">
        <v>0.88</v>
      </c>
      <c r="G964" t="s">
        <v>4577</v>
      </c>
      <c r="H964" t="s">
        <v>4578</v>
      </c>
      <c r="I964" s="5">
        <v>3.9</v>
      </c>
      <c r="J964" s="11">
        <v>6491</v>
      </c>
      <c r="K964">
        <f t="shared" si="30"/>
        <v>25314.899999999998</v>
      </c>
      <c r="L964" s="2">
        <f t="shared" si="31"/>
        <v>6484509</v>
      </c>
      <c r="M964" t="str" cm="1">
        <f t="array" ref="M964">_xlfn.IFS(E964&lt;1000, "$0 - $999", E964&lt;5000, "$1K - $4.9K", E964&lt;10000,"$5K - $9.9K", E964&lt;50000,"$10K-$49.9", E964&lt;100000,"$50K-$99.9K", E964&lt;200000, "$100K - above")</f>
        <v>$0 - $999</v>
      </c>
    </row>
    <row r="965" spans="1:13">
      <c r="A965" s="9" t="s">
        <v>8051</v>
      </c>
      <c r="B965" s="5" t="s">
        <v>8052</v>
      </c>
      <c r="C965" s="5" t="s">
        <v>5122</v>
      </c>
      <c r="D965" s="5">
        <v>657</v>
      </c>
      <c r="E965" s="5">
        <v>999</v>
      </c>
      <c r="F965" s="7">
        <v>0.34</v>
      </c>
      <c r="G965" t="s">
        <v>8056</v>
      </c>
      <c r="H965" t="s">
        <v>8057</v>
      </c>
      <c r="I965" s="5">
        <v>4.3</v>
      </c>
      <c r="J965" s="11">
        <v>13944</v>
      </c>
      <c r="K965">
        <f t="shared" si="30"/>
        <v>59959.199999999997</v>
      </c>
      <c r="L965" s="2">
        <f t="shared" si="31"/>
        <v>13930056</v>
      </c>
      <c r="M965" t="str" cm="1">
        <f t="array" ref="M965">_xlfn.IFS(E965&lt;1000, "$0 - $999", E965&lt;5000, "$1K - $4.9K", E965&lt;10000,"$5K - $9.9K", E965&lt;50000,"$10K-$49.9", E965&lt;100000,"$50K-$99.9K", E965&lt;200000, "$100K - above")</f>
        <v>$0 - $999</v>
      </c>
    </row>
    <row r="966" spans="1:13">
      <c r="A966" s="9" t="s">
        <v>8061</v>
      </c>
      <c r="B966" s="5" t="s">
        <v>8062</v>
      </c>
      <c r="C966" s="5" t="s">
        <v>5336</v>
      </c>
      <c r="D966" s="6">
        <v>1995</v>
      </c>
      <c r="E966" s="6">
        <v>2895</v>
      </c>
      <c r="F966" s="7">
        <v>0.31</v>
      </c>
      <c r="G966" t="s">
        <v>8066</v>
      </c>
      <c r="H966" t="s">
        <v>8067</v>
      </c>
      <c r="I966" s="5">
        <v>4.5999999999999996</v>
      </c>
      <c r="J966" s="11">
        <v>10760</v>
      </c>
      <c r="K966">
        <f t="shared" si="30"/>
        <v>49495.999999999993</v>
      </c>
      <c r="L966" s="2">
        <f t="shared" si="31"/>
        <v>31150200</v>
      </c>
      <c r="M966" t="str" cm="1">
        <f t="array" ref="M966">_xlfn.IFS(E966&lt;1000, "$0 - $999", E966&lt;5000, "$1K - $4.9K", E966&lt;10000,"$5K - $9.9K", E966&lt;50000,"$10K-$49.9", E966&lt;100000,"$50K-$99.9K", E966&lt;200000, "$100K - above")</f>
        <v>$1K - $4.9K</v>
      </c>
    </row>
    <row r="967" spans="1:13">
      <c r="A967" s="9" t="s">
        <v>8071</v>
      </c>
      <c r="B967" s="5" t="s">
        <v>8072</v>
      </c>
      <c r="C967" s="5" t="s">
        <v>5531</v>
      </c>
      <c r="D967" s="6">
        <v>1500</v>
      </c>
      <c r="E967" s="6">
        <v>1500</v>
      </c>
      <c r="F967" s="7">
        <v>0</v>
      </c>
      <c r="G967" t="s">
        <v>8076</v>
      </c>
      <c r="H967" t="s">
        <v>8077</v>
      </c>
      <c r="I967" s="5">
        <v>4.4000000000000004</v>
      </c>
      <c r="J967" s="11">
        <v>25996</v>
      </c>
      <c r="K967">
        <f t="shared" si="30"/>
        <v>114382.40000000001</v>
      </c>
      <c r="L967" s="2">
        <f t="shared" si="31"/>
        <v>38994000</v>
      </c>
      <c r="M967" t="str" cm="1">
        <f t="array" ref="M967">_xlfn.IFS(E967&lt;1000, "$0 - $999", E967&lt;5000, "$1K - $4.9K", E967&lt;10000,"$5K - $9.9K", E967&lt;50000,"$10K-$49.9", E967&lt;100000,"$50K-$99.9K", E967&lt;200000, "$100K - above")</f>
        <v>$1K - $4.9K</v>
      </c>
    </row>
    <row r="968" spans="1:13">
      <c r="A968" s="9" t="s">
        <v>8081</v>
      </c>
      <c r="B968" s="5" t="s">
        <v>8082</v>
      </c>
      <c r="C968" s="5" t="s">
        <v>5006</v>
      </c>
      <c r="D968" s="6">
        <v>2640</v>
      </c>
      <c r="E968" s="6">
        <v>3195</v>
      </c>
      <c r="F968" s="7">
        <v>0.17</v>
      </c>
      <c r="G968" t="s">
        <v>8086</v>
      </c>
      <c r="H968" t="s">
        <v>8087</v>
      </c>
      <c r="I968" s="5">
        <v>4.5</v>
      </c>
      <c r="J968" s="11">
        <v>16146</v>
      </c>
      <c r="K968">
        <f t="shared" si="30"/>
        <v>72657</v>
      </c>
      <c r="L968" s="2">
        <f t="shared" si="31"/>
        <v>51586470</v>
      </c>
      <c r="M968" t="str" cm="1">
        <f t="array" ref="M968">_xlfn.IFS(E968&lt;1000, "$0 - $999", E968&lt;5000, "$1K - $4.9K", E968&lt;10000,"$5K - $9.9K", E968&lt;50000,"$10K-$49.9", E968&lt;100000,"$50K-$99.9K", E968&lt;200000, "$100K - above")</f>
        <v>$1K - $4.9K</v>
      </c>
    </row>
    <row r="969" spans="1:13">
      <c r="A969" s="9" t="s">
        <v>8091</v>
      </c>
      <c r="B969" s="5" t="s">
        <v>8092</v>
      </c>
      <c r="C969" s="5" t="s">
        <v>7286</v>
      </c>
      <c r="D969" s="6">
        <v>5299</v>
      </c>
      <c r="E969" s="6">
        <v>6355</v>
      </c>
      <c r="F969" s="7">
        <v>0.17</v>
      </c>
      <c r="G969" t="s">
        <v>8096</v>
      </c>
      <c r="H969" t="s">
        <v>8097</v>
      </c>
      <c r="I969" s="5">
        <v>3.9</v>
      </c>
      <c r="J969" s="11">
        <v>8280</v>
      </c>
      <c r="K969">
        <f t="shared" si="30"/>
        <v>32292</v>
      </c>
      <c r="L969" s="2">
        <f t="shared" si="31"/>
        <v>52619400</v>
      </c>
      <c r="M969" t="str" cm="1">
        <f t="array" ref="M969">_xlfn.IFS(E969&lt;1000, "$0 - $999", E969&lt;5000, "$1K - $4.9K", E969&lt;10000,"$5K - $9.9K", E969&lt;50000,"$10K-$49.9", E969&lt;100000,"$50K-$99.9K", E969&lt;200000, "$100K - above")</f>
        <v>$5K - $9.9K</v>
      </c>
    </row>
    <row r="970" spans="1:13">
      <c r="A970" s="9" t="s">
        <v>621</v>
      </c>
      <c r="B970" s="5" t="s">
        <v>622</v>
      </c>
      <c r="C970" s="5" t="s">
        <v>18</v>
      </c>
      <c r="D970" s="5">
        <v>263</v>
      </c>
      <c r="E970" s="5">
        <v>699</v>
      </c>
      <c r="F970" s="7">
        <v>0.62</v>
      </c>
      <c r="G970" t="s">
        <v>626</v>
      </c>
      <c r="H970" t="s">
        <v>627</v>
      </c>
      <c r="I970" s="5">
        <v>4.0999999999999996</v>
      </c>
      <c r="J970" s="10">
        <v>450</v>
      </c>
      <c r="K970">
        <f t="shared" si="30"/>
        <v>1844.9999999999998</v>
      </c>
      <c r="L970" s="2">
        <f t="shared" si="31"/>
        <v>314550</v>
      </c>
      <c r="M970" t="str" cm="1">
        <f t="array" ref="M970">_xlfn.IFS(E970&lt;1000, "$0 - $999", E970&lt;5000, "$1K - $4.9K", E970&lt;10000,"$5K - $9.9K", E970&lt;50000,"$10K-$49.9", E970&lt;100000,"$50K-$99.9K", E970&lt;200000, "$100K - above")</f>
        <v>$0 - $999</v>
      </c>
    </row>
    <row r="971" spans="1:13">
      <c r="A971" s="9" t="s">
        <v>8102</v>
      </c>
      <c r="B971" s="5" t="s">
        <v>8103</v>
      </c>
      <c r="C971" s="5" t="s">
        <v>7796</v>
      </c>
      <c r="D971" s="6">
        <v>1990</v>
      </c>
      <c r="E971" s="6">
        <v>2999</v>
      </c>
      <c r="F971" s="7">
        <v>0.34</v>
      </c>
      <c r="G971" t="s">
        <v>8107</v>
      </c>
      <c r="H971" t="s">
        <v>8108</v>
      </c>
      <c r="I971" s="5">
        <v>4.3</v>
      </c>
      <c r="J971" s="11">
        <v>14237</v>
      </c>
      <c r="K971">
        <f t="shared" si="30"/>
        <v>61219.1</v>
      </c>
      <c r="L971" s="2">
        <f t="shared" si="31"/>
        <v>42696763</v>
      </c>
      <c r="M971" t="str" cm="1">
        <f t="array" ref="M971">_xlfn.IFS(E971&lt;1000, "$0 - $999", E971&lt;5000, "$1K - $4.9K", E971&lt;10000,"$5K - $9.9K", E971&lt;50000,"$10K-$49.9", E971&lt;100000,"$50K-$99.9K", E971&lt;200000, "$100K - above")</f>
        <v>$1K - $4.9K</v>
      </c>
    </row>
    <row r="972" spans="1:13">
      <c r="A972" s="9" t="s">
        <v>8111</v>
      </c>
      <c r="B972" s="5" t="s">
        <v>8112</v>
      </c>
      <c r="C972" s="5" t="s">
        <v>8113</v>
      </c>
      <c r="D972" s="6">
        <v>1289</v>
      </c>
      <c r="E972" s="6">
        <v>1499</v>
      </c>
      <c r="F972" s="7">
        <v>0.14000000000000001</v>
      </c>
      <c r="G972" t="s">
        <v>8117</v>
      </c>
      <c r="H972" t="s">
        <v>8118</v>
      </c>
      <c r="I972" s="5">
        <v>4.5</v>
      </c>
      <c r="J972" s="11">
        <v>20668</v>
      </c>
      <c r="K972">
        <f t="shared" si="30"/>
        <v>93006</v>
      </c>
      <c r="L972" s="2">
        <f t="shared" si="31"/>
        <v>30981332</v>
      </c>
      <c r="M972" t="str" cm="1">
        <f t="array" ref="M972">_xlfn.IFS(E972&lt;1000, "$0 - $999", E972&lt;5000, "$1K - $4.9K", E972&lt;10000,"$5K - $9.9K", E972&lt;50000,"$10K-$49.9", E972&lt;100000,"$50K-$99.9K", E972&lt;200000, "$100K - above")</f>
        <v>$1K - $4.9K</v>
      </c>
    </row>
    <row r="973" spans="1:13">
      <c r="A973" s="9" t="s">
        <v>8122</v>
      </c>
      <c r="B973" s="5" t="s">
        <v>8123</v>
      </c>
      <c r="C973" s="5" t="s">
        <v>6273</v>
      </c>
      <c r="D973" s="5">
        <v>165</v>
      </c>
      <c r="E973" s="5">
        <v>165</v>
      </c>
      <c r="F973" s="7">
        <v>0</v>
      </c>
      <c r="G973" t="s">
        <v>8127</v>
      </c>
      <c r="H973" t="s">
        <v>8128</v>
      </c>
      <c r="I973" s="5">
        <v>4.5</v>
      </c>
      <c r="J973" s="11">
        <v>1674</v>
      </c>
      <c r="K973">
        <f t="shared" si="30"/>
        <v>7533</v>
      </c>
      <c r="L973" s="2">
        <f t="shared" si="31"/>
        <v>276210</v>
      </c>
      <c r="M973" t="str" cm="1">
        <f t="array" ref="M973">_xlfn.IFS(E973&lt;1000, "$0 - $999", E973&lt;5000, "$1K - $4.9K", E973&lt;10000,"$5K - $9.9K", E973&lt;50000,"$10K-$49.9", E973&lt;100000,"$50K-$99.9K", E973&lt;200000, "$100K - above")</f>
        <v>$0 - $999</v>
      </c>
    </row>
    <row r="974" spans="1:13">
      <c r="A974" s="9" t="s">
        <v>8132</v>
      </c>
      <c r="B974" s="5" t="s">
        <v>8133</v>
      </c>
      <c r="C974" s="5" t="s">
        <v>6908</v>
      </c>
      <c r="D974" s="6">
        <v>1699</v>
      </c>
      <c r="E974" s="6">
        <v>3499</v>
      </c>
      <c r="F974" s="7">
        <v>0.51</v>
      </c>
      <c r="G974" t="s">
        <v>8137</v>
      </c>
      <c r="H974" t="s">
        <v>8138</v>
      </c>
      <c r="I974" s="5">
        <v>3.6</v>
      </c>
      <c r="J974" s="11">
        <v>7689</v>
      </c>
      <c r="K974">
        <f t="shared" si="30"/>
        <v>27680.400000000001</v>
      </c>
      <c r="L974" s="2">
        <f t="shared" si="31"/>
        <v>26903811</v>
      </c>
      <c r="M974" t="str" cm="1">
        <f t="array" ref="M974">_xlfn.IFS(E974&lt;1000, "$0 - $999", E974&lt;5000, "$1K - $4.9K", E974&lt;10000,"$5K - $9.9K", E974&lt;50000,"$10K-$49.9", E974&lt;100000,"$50K-$99.9K", E974&lt;200000, "$100K - above")</f>
        <v>$1K - $4.9K</v>
      </c>
    </row>
    <row r="975" spans="1:13">
      <c r="A975" s="9" t="s">
        <v>8142</v>
      </c>
      <c r="B975" s="5" t="s">
        <v>8143</v>
      </c>
      <c r="C975" s="5" t="s">
        <v>5904</v>
      </c>
      <c r="D975" s="6">
        <v>2299</v>
      </c>
      <c r="E975" s="6">
        <v>7500</v>
      </c>
      <c r="F975" s="7">
        <v>0.69</v>
      </c>
      <c r="G975" t="s">
        <v>8147</v>
      </c>
      <c r="H975" t="s">
        <v>8148</v>
      </c>
      <c r="I975" s="5">
        <v>4.0999999999999996</v>
      </c>
      <c r="J975" s="11">
        <v>5554</v>
      </c>
      <c r="K975">
        <f t="shared" si="30"/>
        <v>22771.399999999998</v>
      </c>
      <c r="L975" s="2">
        <f t="shared" si="31"/>
        <v>41655000</v>
      </c>
      <c r="M975" t="str" cm="1">
        <f t="array" ref="M975">_xlfn.IFS(E975&lt;1000, "$0 - $999", E975&lt;5000, "$1K - $4.9K", E975&lt;10000,"$5K - $9.9K", E975&lt;50000,"$10K-$49.9", E975&lt;100000,"$50K-$99.9K", E975&lt;200000, "$100K - above")</f>
        <v>$5K - $9.9K</v>
      </c>
    </row>
    <row r="976" spans="1:13">
      <c r="A976" s="9" t="s">
        <v>652</v>
      </c>
      <c r="B976" s="5" t="s">
        <v>653</v>
      </c>
      <c r="C976" s="5" t="s">
        <v>18</v>
      </c>
      <c r="D976" s="5">
        <v>219</v>
      </c>
      <c r="E976" s="5">
        <v>700</v>
      </c>
      <c r="F976" s="7">
        <v>0.69</v>
      </c>
      <c r="G976" t="s">
        <v>657</v>
      </c>
      <c r="H976" t="s">
        <v>658</v>
      </c>
      <c r="I976" s="5">
        <v>4.3</v>
      </c>
      <c r="J976" s="11">
        <v>20053</v>
      </c>
      <c r="K976">
        <f t="shared" si="30"/>
        <v>86227.9</v>
      </c>
      <c r="L976" s="2">
        <f t="shared" si="31"/>
        <v>14037100</v>
      </c>
      <c r="M976" t="str" cm="1">
        <f t="array" ref="M976">_xlfn.IFS(E976&lt;1000, "$0 - $999", E976&lt;5000, "$1K - $4.9K", E976&lt;10000,"$5K - $9.9K", E976&lt;50000,"$10K-$49.9", E976&lt;100000,"$50K-$99.9K", E976&lt;200000, "$100K - above")</f>
        <v>$0 - $999</v>
      </c>
    </row>
    <row r="977" spans="1:13">
      <c r="A977" s="9" t="s">
        <v>8153</v>
      </c>
      <c r="B977" s="5" t="s">
        <v>8154</v>
      </c>
      <c r="C977" s="5" t="s">
        <v>5829</v>
      </c>
      <c r="D977" s="5">
        <v>39</v>
      </c>
      <c r="E977" s="5">
        <v>39</v>
      </c>
      <c r="F977" s="7">
        <v>0</v>
      </c>
      <c r="G977" t="s">
        <v>8158</v>
      </c>
      <c r="H977" t="s">
        <v>8159</v>
      </c>
      <c r="I977" s="5">
        <v>3.8</v>
      </c>
      <c r="J977" s="11">
        <v>3344</v>
      </c>
      <c r="K977">
        <f t="shared" si="30"/>
        <v>12707.199999999999</v>
      </c>
      <c r="L977" s="2">
        <f t="shared" si="31"/>
        <v>130416</v>
      </c>
      <c r="M977" t="str" cm="1">
        <f t="array" ref="M977">_xlfn.IFS(E977&lt;1000, "$0 - $999", E977&lt;5000, "$1K - $4.9K", E977&lt;10000,"$5K - $9.9K", E977&lt;50000,"$10K-$49.9", E977&lt;100000,"$50K-$99.9K", E977&lt;200000, "$100K - above")</f>
        <v>$0 - $999</v>
      </c>
    </row>
    <row r="978" spans="1:13">
      <c r="A978" s="9" t="s">
        <v>8163</v>
      </c>
      <c r="B978" s="5" t="s">
        <v>8164</v>
      </c>
      <c r="C978" s="5" t="s">
        <v>8165</v>
      </c>
      <c r="D978" s="6">
        <v>26999</v>
      </c>
      <c r="E978" s="6">
        <v>37999</v>
      </c>
      <c r="F978" s="7">
        <v>0.28999999999999998</v>
      </c>
      <c r="G978" t="s">
        <v>8169</v>
      </c>
      <c r="H978" t="s">
        <v>8170</v>
      </c>
      <c r="I978" s="5">
        <v>4.5999999999999996</v>
      </c>
      <c r="J978" s="11">
        <v>2886</v>
      </c>
      <c r="K978">
        <f t="shared" si="30"/>
        <v>13275.599999999999</v>
      </c>
      <c r="L978" s="2">
        <f t="shared" si="31"/>
        <v>109665114</v>
      </c>
      <c r="M978" t="str" cm="1">
        <f t="array" ref="M978">_xlfn.IFS(E978&lt;1000, "$0 - $999", E978&lt;5000, "$1K - $4.9K", E978&lt;10000,"$5K - $9.9K", E978&lt;50000,"$10K-$49.9", E978&lt;100000,"$50K-$99.9K", E978&lt;200000, "$100K - above")</f>
        <v>$10K-$49.9</v>
      </c>
    </row>
    <row r="979" spans="1:13">
      <c r="A979" s="9" t="s">
        <v>8174</v>
      </c>
      <c r="B979" s="5" t="s">
        <v>8175</v>
      </c>
      <c r="C979" s="5" t="s">
        <v>3066</v>
      </c>
      <c r="D979" s="6">
        <v>1490</v>
      </c>
      <c r="E979" s="6">
        <v>1990</v>
      </c>
      <c r="F979" s="7">
        <v>0.25</v>
      </c>
      <c r="G979" t="s">
        <v>8179</v>
      </c>
      <c r="H979" t="s">
        <v>8180</v>
      </c>
      <c r="I979" s="5">
        <v>4.0999999999999996</v>
      </c>
      <c r="J979" s="11">
        <v>98250</v>
      </c>
      <c r="K979">
        <f t="shared" si="30"/>
        <v>402824.99999999994</v>
      </c>
      <c r="L979" s="2">
        <f t="shared" si="31"/>
        <v>195517500</v>
      </c>
      <c r="M979" t="str" cm="1">
        <f t="array" ref="M979">_xlfn.IFS(E979&lt;1000, "$0 - $999", E979&lt;5000, "$1K - $4.9K", E979&lt;10000,"$5K - $9.9K", E979&lt;50000,"$10K-$49.9", E979&lt;100000,"$50K-$99.9K", E979&lt;200000, "$100K - above")</f>
        <v>$1K - $4.9K</v>
      </c>
    </row>
    <row r="980" spans="1:13">
      <c r="A980" s="9" t="s">
        <v>8184</v>
      </c>
      <c r="B980" s="5" t="s">
        <v>8185</v>
      </c>
      <c r="C980" s="5" t="s">
        <v>4876</v>
      </c>
      <c r="D980" s="5">
        <v>398</v>
      </c>
      <c r="E980" s="6">
        <v>1949</v>
      </c>
      <c r="F980" s="7">
        <v>0.8</v>
      </c>
      <c r="G980" t="s">
        <v>8189</v>
      </c>
      <c r="H980" t="s">
        <v>8190</v>
      </c>
      <c r="I980" s="5">
        <v>4</v>
      </c>
      <c r="J980" s="10">
        <v>75</v>
      </c>
      <c r="K980">
        <f t="shared" si="30"/>
        <v>300</v>
      </c>
      <c r="L980" s="2">
        <f t="shared" si="31"/>
        <v>146175</v>
      </c>
      <c r="M980" t="str" cm="1">
        <f t="array" ref="M980">_xlfn.IFS(E980&lt;1000, "$0 - $999", E980&lt;5000, "$1K - $4.9K", E980&lt;10000,"$5K - $9.9K", E980&lt;50000,"$10K-$49.9", E980&lt;100000,"$50K-$99.9K", E980&lt;200000, "$100K - above")</f>
        <v>$1K - $4.9K</v>
      </c>
    </row>
    <row r="981" spans="1:13">
      <c r="A981" s="9" t="s">
        <v>662</v>
      </c>
      <c r="B981" s="5" t="s">
        <v>663</v>
      </c>
      <c r="C981" s="5" t="s">
        <v>18</v>
      </c>
      <c r="D981" s="5">
        <v>349</v>
      </c>
      <c r="E981" s="5">
        <v>899</v>
      </c>
      <c r="F981" s="7">
        <v>0.61</v>
      </c>
      <c r="G981" t="s">
        <v>667</v>
      </c>
      <c r="H981" t="s">
        <v>668</v>
      </c>
      <c r="I981" s="5">
        <v>4.5</v>
      </c>
      <c r="J981" s="10">
        <v>149</v>
      </c>
      <c r="K981">
        <f t="shared" si="30"/>
        <v>670.5</v>
      </c>
      <c r="L981" s="2">
        <f t="shared" si="31"/>
        <v>133951</v>
      </c>
      <c r="M981" t="str" cm="1">
        <f t="array" ref="M981">_xlfn.IFS(E981&lt;1000, "$0 - $999", E981&lt;5000, "$1K - $4.9K", E981&lt;10000,"$5K - $9.9K", E981&lt;50000,"$10K-$49.9", E981&lt;100000,"$50K-$99.9K", E981&lt;200000, "$100K - above")</f>
        <v>$0 - $999</v>
      </c>
    </row>
    <row r="982" spans="1:13">
      <c r="A982" s="9" t="s">
        <v>8197</v>
      </c>
      <c r="B982" s="5" t="s">
        <v>8198</v>
      </c>
      <c r="C982" s="5" t="s">
        <v>6908</v>
      </c>
      <c r="D982" s="5">
        <v>770</v>
      </c>
      <c r="E982" s="6">
        <v>1547</v>
      </c>
      <c r="F982" s="7">
        <v>0.5</v>
      </c>
      <c r="G982" t="s">
        <v>8202</v>
      </c>
      <c r="H982" t="s">
        <v>8203</v>
      </c>
      <c r="I982" s="5">
        <v>4.3</v>
      </c>
      <c r="J982" s="11">
        <v>2585</v>
      </c>
      <c r="K982">
        <f t="shared" si="30"/>
        <v>11115.5</v>
      </c>
      <c r="L982" s="2">
        <f t="shared" si="31"/>
        <v>3998995</v>
      </c>
      <c r="M982" t="str" cm="1">
        <f t="array" ref="M982">_xlfn.IFS(E982&lt;1000, "$0 - $999", E982&lt;5000, "$1K - $4.9K", E982&lt;10000,"$5K - $9.9K", E982&lt;50000,"$10K-$49.9", E982&lt;100000,"$50K-$99.9K", E982&lt;200000, "$100K - above")</f>
        <v>$1K - $4.9K</v>
      </c>
    </row>
    <row r="983" spans="1:13">
      <c r="A983" s="9" t="s">
        <v>8207</v>
      </c>
      <c r="B983" s="5" t="s">
        <v>8208</v>
      </c>
      <c r="C983" s="5" t="s">
        <v>3495</v>
      </c>
      <c r="D983" s="5">
        <v>279</v>
      </c>
      <c r="E983" s="6">
        <v>1299</v>
      </c>
      <c r="F983" s="7">
        <v>0.79</v>
      </c>
      <c r="G983" t="s">
        <v>8212</v>
      </c>
      <c r="H983" t="s">
        <v>8213</v>
      </c>
      <c r="I983" s="5">
        <v>4</v>
      </c>
      <c r="J983" s="11">
        <v>5072</v>
      </c>
      <c r="K983">
        <f t="shared" si="30"/>
        <v>20288</v>
      </c>
      <c r="L983" s="2">
        <f t="shared" si="31"/>
        <v>6588528</v>
      </c>
      <c r="M983" t="str" cm="1">
        <f t="array" ref="M983">_xlfn.IFS(E983&lt;1000, "$0 - $999", E983&lt;5000, "$1K - $4.9K", E983&lt;10000,"$5K - $9.9K", E983&lt;50000,"$10K-$49.9", E983&lt;100000,"$50K-$99.9K", E983&lt;200000, "$100K - above")</f>
        <v>$1K - $4.9K</v>
      </c>
    </row>
    <row r="984" spans="1:13">
      <c r="A984" s="9" t="s">
        <v>8217</v>
      </c>
      <c r="B984" s="5" t="s">
        <v>8218</v>
      </c>
      <c r="C984" s="5" t="s">
        <v>8219</v>
      </c>
      <c r="D984" s="5">
        <v>249</v>
      </c>
      <c r="E984" s="5">
        <v>599</v>
      </c>
      <c r="F984" s="7">
        <v>0.57999999999999996</v>
      </c>
      <c r="G984" t="s">
        <v>8223</v>
      </c>
      <c r="H984" t="s">
        <v>8224</v>
      </c>
      <c r="I984" s="5">
        <v>4.5</v>
      </c>
      <c r="J984" s="11">
        <v>5985</v>
      </c>
      <c r="K984">
        <f t="shared" si="30"/>
        <v>26932.5</v>
      </c>
      <c r="L984" s="2">
        <f t="shared" si="31"/>
        <v>3585015</v>
      </c>
      <c r="M984" t="str" cm="1">
        <f t="array" ref="M984">_xlfn.IFS(E984&lt;1000, "$0 - $999", E984&lt;5000, "$1K - $4.9K", E984&lt;10000,"$5K - $9.9K", E984&lt;50000,"$10K-$49.9", E984&lt;100000,"$50K-$99.9K", E984&lt;200000, "$100K - above")</f>
        <v>$0 - $999</v>
      </c>
    </row>
    <row r="985" spans="1:13">
      <c r="A985" s="9" t="s">
        <v>687</v>
      </c>
      <c r="B985" s="5" t="s">
        <v>688</v>
      </c>
      <c r="C985" s="5" t="s">
        <v>18</v>
      </c>
      <c r="D985" s="5">
        <v>115</v>
      </c>
      <c r="E985" s="5">
        <v>499</v>
      </c>
      <c r="F985" s="7">
        <v>0.77</v>
      </c>
      <c r="G985" t="s">
        <v>692</v>
      </c>
      <c r="H985" t="s">
        <v>693</v>
      </c>
      <c r="I985" s="5">
        <v>4</v>
      </c>
      <c r="J985" s="11">
        <v>7732</v>
      </c>
      <c r="K985">
        <f t="shared" si="30"/>
        <v>30928</v>
      </c>
      <c r="L985" s="2">
        <f t="shared" si="31"/>
        <v>3858268</v>
      </c>
      <c r="M985" t="str" cm="1">
        <f t="array" ref="M985">_xlfn.IFS(E985&lt;1000, "$0 - $999", E985&lt;5000, "$1K - $4.9K", E985&lt;10000,"$5K - $9.9K", E985&lt;50000,"$10K-$49.9", E985&lt;100000,"$50K-$99.9K", E985&lt;200000, "$100K - above")</f>
        <v>$0 - $999</v>
      </c>
    </row>
    <row r="986" spans="1:13">
      <c r="A986" s="9" t="s">
        <v>8229</v>
      </c>
      <c r="B986" s="5" t="s">
        <v>8230</v>
      </c>
      <c r="C986" s="5" t="s">
        <v>8231</v>
      </c>
      <c r="D986" s="5">
        <v>230</v>
      </c>
      <c r="E986" s="5">
        <v>230</v>
      </c>
      <c r="F986" s="7">
        <v>0</v>
      </c>
      <c r="G986" t="s">
        <v>8235</v>
      </c>
      <c r="H986" t="s">
        <v>8236</v>
      </c>
      <c r="I986" s="5">
        <v>4.5</v>
      </c>
      <c r="J986" s="11">
        <v>9427</v>
      </c>
      <c r="K986">
        <f t="shared" si="30"/>
        <v>42421.5</v>
      </c>
      <c r="L986" s="2">
        <f t="shared" si="31"/>
        <v>2168210</v>
      </c>
      <c r="M986" t="str" cm="1">
        <f t="array" ref="M986">_xlfn.IFS(E986&lt;1000, "$0 - $999", E986&lt;5000, "$1K - $4.9K", E986&lt;10000,"$5K - $9.9K", E986&lt;50000,"$10K-$49.9", E986&lt;100000,"$50K-$99.9K", E986&lt;200000, "$100K - above")</f>
        <v>$0 - $999</v>
      </c>
    </row>
    <row r="987" spans="1:13">
      <c r="A987" s="9" t="s">
        <v>697</v>
      </c>
      <c r="B987" s="5" t="s">
        <v>698</v>
      </c>
      <c r="C987" s="5" t="s">
        <v>18</v>
      </c>
      <c r="D987" s="5">
        <v>399</v>
      </c>
      <c r="E987" s="5">
        <v>999</v>
      </c>
      <c r="F987" s="7">
        <v>0.6</v>
      </c>
      <c r="G987" t="s">
        <v>702</v>
      </c>
      <c r="H987" t="s">
        <v>703</v>
      </c>
      <c r="I987" s="5">
        <v>4.0999999999999996</v>
      </c>
      <c r="J987" s="11">
        <v>1780</v>
      </c>
      <c r="K987">
        <f t="shared" si="30"/>
        <v>7297.9999999999991</v>
      </c>
      <c r="L987" s="2">
        <f t="shared" si="31"/>
        <v>1778220</v>
      </c>
      <c r="M987" t="str" cm="1">
        <f t="array" ref="M987">_xlfn.IFS(E987&lt;1000, "$0 - $999", E987&lt;5000, "$1K - $4.9K", E987&lt;10000,"$5K - $9.9K", E987&lt;50000,"$10K-$49.9", E987&lt;100000,"$50K-$99.9K", E987&lt;200000, "$100K - above")</f>
        <v>$0 - $999</v>
      </c>
    </row>
    <row r="988" spans="1:13">
      <c r="A988" s="9" t="s">
        <v>8241</v>
      </c>
      <c r="B988" s="5" t="s">
        <v>8242</v>
      </c>
      <c r="C988" s="5" t="s">
        <v>5336</v>
      </c>
      <c r="D988" s="5">
        <v>599</v>
      </c>
      <c r="E988" s="5">
        <v>700</v>
      </c>
      <c r="F988" s="7">
        <v>0.14000000000000001</v>
      </c>
      <c r="G988" t="s">
        <v>8246</v>
      </c>
      <c r="H988" t="s">
        <v>8247</v>
      </c>
      <c r="I988" s="5">
        <v>4.3</v>
      </c>
      <c r="J988" s="11">
        <v>2301</v>
      </c>
      <c r="K988">
        <f t="shared" si="30"/>
        <v>9894.2999999999993</v>
      </c>
      <c r="L988" s="2">
        <f t="shared" si="31"/>
        <v>1610700</v>
      </c>
      <c r="M988" t="str" cm="1">
        <f t="array" ref="M988">_xlfn.IFS(E988&lt;1000, "$0 - $999", E988&lt;5000, "$1K - $4.9K", E988&lt;10000,"$5K - $9.9K", E988&lt;50000,"$10K-$49.9", E988&lt;100000,"$50K-$99.9K", E988&lt;200000, "$100K - above")</f>
        <v>$0 - $999</v>
      </c>
    </row>
    <row r="989" spans="1:13">
      <c r="A989" s="9" t="s">
        <v>8251</v>
      </c>
      <c r="B989" s="5" t="s">
        <v>8252</v>
      </c>
      <c r="C989" s="5" t="s">
        <v>8253</v>
      </c>
      <c r="D989" s="5">
        <v>598</v>
      </c>
      <c r="E989" s="6">
        <v>1150</v>
      </c>
      <c r="F989" s="7">
        <v>0.48</v>
      </c>
      <c r="G989" t="s">
        <v>8257</v>
      </c>
      <c r="H989" t="s">
        <v>8258</v>
      </c>
      <c r="I989" s="5">
        <v>4.0999999999999996</v>
      </c>
      <c r="J989" s="11">
        <v>2535</v>
      </c>
      <c r="K989">
        <f t="shared" si="30"/>
        <v>10393.5</v>
      </c>
      <c r="L989" s="2">
        <f t="shared" si="31"/>
        <v>2915250</v>
      </c>
      <c r="M989" t="str" cm="1">
        <f t="array" ref="M989">_xlfn.IFS(E989&lt;1000, "$0 - $999", E989&lt;5000, "$1K - $4.9K", E989&lt;10000,"$5K - $9.9K", E989&lt;50000,"$10K-$49.9", E989&lt;100000,"$50K-$99.9K", E989&lt;200000, "$100K - above")</f>
        <v>$1K - $4.9K</v>
      </c>
    </row>
    <row r="990" spans="1:13">
      <c r="A990" s="9" t="s">
        <v>8262</v>
      </c>
      <c r="B990" s="5" t="s">
        <v>8263</v>
      </c>
      <c r="C990" s="5" t="s">
        <v>5996</v>
      </c>
      <c r="D990" s="5">
        <v>399</v>
      </c>
      <c r="E990" s="6">
        <v>1499</v>
      </c>
      <c r="F990" s="7">
        <v>0.73</v>
      </c>
      <c r="G990" t="s">
        <v>8267</v>
      </c>
      <c r="H990" t="s">
        <v>8268</v>
      </c>
      <c r="I990" s="5">
        <v>4</v>
      </c>
      <c r="J990" s="10">
        <v>691</v>
      </c>
      <c r="K990">
        <f t="shared" si="30"/>
        <v>2764</v>
      </c>
      <c r="L990" s="2">
        <f t="shared" si="31"/>
        <v>1035809</v>
      </c>
      <c r="M990" t="str" cm="1">
        <f t="array" ref="M990">_xlfn.IFS(E990&lt;1000, "$0 - $999", E990&lt;5000, "$1K - $4.9K", E990&lt;10000,"$5K - $9.9K", E990&lt;50000,"$10K-$49.9", E990&lt;100000,"$50K-$99.9K", E990&lt;200000, "$100K - above")</f>
        <v>$1K - $4.9K</v>
      </c>
    </row>
    <row r="991" spans="1:13">
      <c r="A991" s="9" t="s">
        <v>8272</v>
      </c>
      <c r="B991" s="5" t="s">
        <v>8273</v>
      </c>
      <c r="C991" s="5" t="s">
        <v>4876</v>
      </c>
      <c r="D991" s="5">
        <v>499</v>
      </c>
      <c r="E991" s="6">
        <v>1299</v>
      </c>
      <c r="F991" s="7">
        <v>0.62</v>
      </c>
      <c r="G991" t="s">
        <v>8277</v>
      </c>
      <c r="H991" t="s">
        <v>8278</v>
      </c>
      <c r="I991" s="5">
        <v>4.0999999999999996</v>
      </c>
      <c r="J991" s="11">
        <v>2740</v>
      </c>
      <c r="K991">
        <f t="shared" si="30"/>
        <v>11233.999999999998</v>
      </c>
      <c r="L991" s="2">
        <f t="shared" si="31"/>
        <v>3559260</v>
      </c>
      <c r="M991" t="str" cm="1">
        <f t="array" ref="M991">_xlfn.IFS(E991&lt;1000, "$0 - $999", E991&lt;5000, "$1K - $4.9K", E991&lt;10000,"$5K - $9.9K", E991&lt;50000,"$10K-$49.9", E991&lt;100000,"$50K-$99.9K", E991&lt;200000, "$100K - above")</f>
        <v>$1K - $4.9K</v>
      </c>
    </row>
    <row r="992" spans="1:13">
      <c r="A992" s="9" t="s">
        <v>707</v>
      </c>
      <c r="B992" s="5" t="s">
        <v>708</v>
      </c>
      <c r="C992" s="5" t="s">
        <v>18</v>
      </c>
      <c r="D992" s="5">
        <v>199</v>
      </c>
      <c r="E992" s="5">
        <v>499</v>
      </c>
      <c r="F992" s="7">
        <v>0.6</v>
      </c>
      <c r="G992" t="s">
        <v>712</v>
      </c>
      <c r="H992" t="s">
        <v>713</v>
      </c>
      <c r="I992" s="5">
        <v>4.0999999999999996</v>
      </c>
      <c r="J992" s="10">
        <v>602</v>
      </c>
      <c r="K992">
        <f t="shared" si="30"/>
        <v>2468.1999999999998</v>
      </c>
      <c r="L992" s="2">
        <f t="shared" si="31"/>
        <v>300398</v>
      </c>
      <c r="M992" t="str" cm="1">
        <f t="array" ref="M992">_xlfn.IFS(E992&lt;1000, "$0 - $999", E992&lt;5000, "$1K - $4.9K", E992&lt;10000,"$5K - $9.9K", E992&lt;50000,"$10K-$49.9", E992&lt;100000,"$50K-$99.9K", E992&lt;200000, "$100K - above")</f>
        <v>$0 - $999</v>
      </c>
    </row>
    <row r="993" spans="1:13">
      <c r="A993" s="9" t="s">
        <v>8284</v>
      </c>
      <c r="B993" s="5" t="s">
        <v>8285</v>
      </c>
      <c r="C993" s="5" t="s">
        <v>4845</v>
      </c>
      <c r="D993" s="5">
        <v>579</v>
      </c>
      <c r="E993" s="6">
        <v>1090</v>
      </c>
      <c r="F993" s="7">
        <v>0.47</v>
      </c>
      <c r="G993" t="s">
        <v>8289</v>
      </c>
      <c r="H993" t="s">
        <v>8290</v>
      </c>
      <c r="I993" s="5">
        <v>4.4000000000000004</v>
      </c>
      <c r="J993" s="11">
        <v>3482</v>
      </c>
      <c r="K993">
        <f t="shared" si="30"/>
        <v>15320.800000000001</v>
      </c>
      <c r="L993" s="2">
        <f t="shared" si="31"/>
        <v>3795380</v>
      </c>
      <c r="M993" t="str" cm="1">
        <f t="array" ref="M993">_xlfn.IFS(E993&lt;1000, "$0 - $999", E993&lt;5000, "$1K - $4.9K", E993&lt;10000,"$5K - $9.9K", E993&lt;50000,"$10K-$49.9", E993&lt;100000,"$50K-$99.9K", E993&lt;200000, "$100K - above")</f>
        <v>$1K - $4.9K</v>
      </c>
    </row>
    <row r="994" spans="1:13">
      <c r="A994" s="9" t="s">
        <v>717</v>
      </c>
      <c r="B994" s="5" t="s">
        <v>718</v>
      </c>
      <c r="C994" s="5" t="s">
        <v>18</v>
      </c>
      <c r="D994" s="5">
        <v>179</v>
      </c>
      <c r="E994" s="5">
        <v>399</v>
      </c>
      <c r="F994" s="7">
        <v>0.55000000000000004</v>
      </c>
      <c r="G994" t="s">
        <v>722</v>
      </c>
      <c r="H994" t="s">
        <v>723</v>
      </c>
      <c r="I994" s="5">
        <v>4</v>
      </c>
      <c r="J994" s="11">
        <v>1423</v>
      </c>
      <c r="K994">
        <f t="shared" si="30"/>
        <v>5692</v>
      </c>
      <c r="L994" s="2">
        <f t="shared" si="31"/>
        <v>567777</v>
      </c>
      <c r="M994" t="str" cm="1">
        <f t="array" ref="M994">_xlfn.IFS(E994&lt;1000, "$0 - $999", E994&lt;5000, "$1K - $4.9K", E994&lt;10000,"$5K - $9.9K", E994&lt;50000,"$10K-$49.9", E994&lt;100000,"$50K-$99.9K", E994&lt;200000, "$100K - above")</f>
        <v>$0 - $999</v>
      </c>
    </row>
    <row r="995" spans="1:13">
      <c r="A995" s="9" t="s">
        <v>8296</v>
      </c>
      <c r="B995" s="5" t="s">
        <v>8297</v>
      </c>
      <c r="C995" s="5" t="s">
        <v>8298</v>
      </c>
      <c r="D995" s="5">
        <v>90</v>
      </c>
      <c r="E995" s="5">
        <v>100</v>
      </c>
      <c r="F995" s="7">
        <v>0.1</v>
      </c>
      <c r="G995" t="s">
        <v>8302</v>
      </c>
      <c r="H995" t="s">
        <v>8303</v>
      </c>
      <c r="I995" s="5">
        <v>4.0999999999999996</v>
      </c>
      <c r="J995" s="11">
        <v>6199</v>
      </c>
      <c r="K995">
        <f t="shared" si="30"/>
        <v>25415.899999999998</v>
      </c>
      <c r="L995" s="2">
        <f t="shared" si="31"/>
        <v>619900</v>
      </c>
      <c r="M995" t="str" cm="1">
        <f t="array" ref="M995">_xlfn.IFS(E995&lt;1000, "$0 - $999", E995&lt;5000, "$1K - $4.9K", E995&lt;10000,"$5K - $9.9K", E995&lt;50000,"$10K-$49.9", E995&lt;100000,"$50K-$99.9K", E995&lt;200000, "$100K - above")</f>
        <v>$0 - $999</v>
      </c>
    </row>
    <row r="996" spans="1:13">
      <c r="A996" s="9" t="s">
        <v>8307</v>
      </c>
      <c r="B996" s="5" t="s">
        <v>8308</v>
      </c>
      <c r="C996" s="5" t="s">
        <v>4876</v>
      </c>
      <c r="D996" s="5">
        <v>899</v>
      </c>
      <c r="E996" s="6">
        <v>1999</v>
      </c>
      <c r="F996" s="7">
        <v>0.55000000000000004</v>
      </c>
      <c r="G996" t="s">
        <v>8312</v>
      </c>
      <c r="H996" t="s">
        <v>8313</v>
      </c>
      <c r="I996" s="5">
        <v>4.4000000000000004</v>
      </c>
      <c r="J996" s="11">
        <v>1667</v>
      </c>
      <c r="K996">
        <f t="shared" si="30"/>
        <v>7334.8</v>
      </c>
      <c r="L996" s="2">
        <f t="shared" si="31"/>
        <v>3332333</v>
      </c>
      <c r="M996" t="str" cm="1">
        <f t="array" ref="M996">_xlfn.IFS(E996&lt;1000, "$0 - $999", E996&lt;5000, "$1K - $4.9K", E996&lt;10000,"$5K - $9.9K", E996&lt;50000,"$10K-$49.9", E996&lt;100000,"$50K-$99.9K", E996&lt;200000, "$100K - above")</f>
        <v>$1K - $4.9K</v>
      </c>
    </row>
    <row r="997" spans="1:13">
      <c r="A997" s="9" t="s">
        <v>8317</v>
      </c>
      <c r="B997" s="5" t="s">
        <v>8318</v>
      </c>
      <c r="C997" s="5" t="s">
        <v>7582</v>
      </c>
      <c r="D997" s="6">
        <v>1149</v>
      </c>
      <c r="E997" s="6">
        <v>1800</v>
      </c>
      <c r="F997" s="7">
        <v>0.36</v>
      </c>
      <c r="G997" t="s">
        <v>8322</v>
      </c>
      <c r="H997" t="s">
        <v>8323</v>
      </c>
      <c r="I997" s="5">
        <v>4.3</v>
      </c>
      <c r="J997" s="11">
        <v>4723</v>
      </c>
      <c r="K997">
        <f t="shared" si="30"/>
        <v>20308.899999999998</v>
      </c>
      <c r="L997" s="2">
        <f t="shared" si="31"/>
        <v>8501400</v>
      </c>
      <c r="M997" t="str" cm="1">
        <f t="array" ref="M997">_xlfn.IFS(E997&lt;1000, "$0 - $999", E997&lt;5000, "$1K - $4.9K", E997&lt;10000,"$5K - $9.9K", E997&lt;50000,"$10K-$49.9", E997&lt;100000,"$50K-$99.9K", E997&lt;200000, "$100K - above")</f>
        <v>$1K - $4.9K</v>
      </c>
    </row>
    <row r="998" spans="1:13">
      <c r="A998" s="9" t="s">
        <v>8327</v>
      </c>
      <c r="B998" s="5" t="s">
        <v>8328</v>
      </c>
      <c r="C998" s="5" t="s">
        <v>6200</v>
      </c>
      <c r="D998" s="5">
        <v>249</v>
      </c>
      <c r="E998" s="5">
        <v>499</v>
      </c>
      <c r="F998" s="7">
        <v>0.5</v>
      </c>
      <c r="G998" t="s">
        <v>8332</v>
      </c>
      <c r="H998" t="s">
        <v>8333</v>
      </c>
      <c r="I998" s="5">
        <v>4.2</v>
      </c>
      <c r="J998" s="11">
        <v>22860</v>
      </c>
      <c r="K998">
        <f t="shared" si="30"/>
        <v>96012</v>
      </c>
      <c r="L998" s="2">
        <f t="shared" si="31"/>
        <v>11407140</v>
      </c>
      <c r="M998" t="str" cm="1">
        <f t="array" ref="M998">_xlfn.IFS(E998&lt;1000, "$0 - $999", E998&lt;5000, "$1K - $4.9K", E998&lt;10000,"$5K - $9.9K", E998&lt;50000,"$10K-$49.9", E998&lt;100000,"$50K-$99.9K", E998&lt;200000, "$100K - above")</f>
        <v>$0 - $999</v>
      </c>
    </row>
    <row r="999" spans="1:13">
      <c r="A999" s="9" t="s">
        <v>8337</v>
      </c>
      <c r="B999" s="5" t="s">
        <v>8338</v>
      </c>
      <c r="C999" s="5" t="s">
        <v>5829</v>
      </c>
      <c r="D999" s="5">
        <v>39</v>
      </c>
      <c r="E999" s="5">
        <v>39</v>
      </c>
      <c r="F999" s="7">
        <v>0</v>
      </c>
      <c r="G999" t="s">
        <v>8341</v>
      </c>
      <c r="H999" t="s">
        <v>8342</v>
      </c>
      <c r="I999" s="5">
        <v>3.6</v>
      </c>
      <c r="J999" s="11">
        <v>13572</v>
      </c>
      <c r="K999">
        <f t="shared" si="30"/>
        <v>48859.200000000004</v>
      </c>
      <c r="L999" s="2">
        <f t="shared" si="31"/>
        <v>529308</v>
      </c>
      <c r="M999" t="str" cm="1">
        <f t="array" ref="M999">_xlfn.IFS(E999&lt;1000, "$0 - $999", E999&lt;5000, "$1K - $4.9K", E999&lt;10000,"$5K - $9.9K", E999&lt;50000,"$10K-$49.9", E999&lt;100000,"$50K-$99.9K", E999&lt;200000, "$100K - above")</f>
        <v>$0 - $999</v>
      </c>
    </row>
    <row r="1000" spans="1:13">
      <c r="A1000" s="9" t="s">
        <v>8346</v>
      </c>
      <c r="B1000" s="5" t="s">
        <v>8347</v>
      </c>
      <c r="C1000" s="5" t="s">
        <v>5223</v>
      </c>
      <c r="D1000" s="6">
        <v>1599</v>
      </c>
      <c r="E1000" s="6">
        <v>3599</v>
      </c>
      <c r="F1000" s="7">
        <v>0.56000000000000005</v>
      </c>
      <c r="G1000" t="s">
        <v>8351</v>
      </c>
      <c r="H1000" t="s">
        <v>8352</v>
      </c>
      <c r="I1000" s="5">
        <v>4.2</v>
      </c>
      <c r="J1000" s="11">
        <v>16182</v>
      </c>
      <c r="K1000">
        <f t="shared" si="30"/>
        <v>67964.400000000009</v>
      </c>
      <c r="L1000" s="2">
        <f t="shared" si="31"/>
        <v>58239018</v>
      </c>
      <c r="M1000" t="str" cm="1">
        <f t="array" ref="M1000">_xlfn.IFS(E1000&lt;1000, "$0 - $999", E1000&lt;5000, "$1K - $4.9K", E1000&lt;10000,"$5K - $9.9K", E1000&lt;50000,"$10K-$49.9", E1000&lt;100000,"$50K-$99.9K", E1000&lt;200000, "$100K - above")</f>
        <v>$1K - $4.9K</v>
      </c>
    </row>
    <row r="1001" spans="1:13">
      <c r="A1001" s="9" t="s">
        <v>8356</v>
      </c>
      <c r="B1001" s="5" t="s">
        <v>8357</v>
      </c>
      <c r="C1001" s="5" t="s">
        <v>5515</v>
      </c>
      <c r="D1001" s="6">
        <v>1199</v>
      </c>
      <c r="E1001" s="6">
        <v>3990</v>
      </c>
      <c r="F1001" s="7">
        <v>0.7</v>
      </c>
      <c r="G1001" t="s">
        <v>8361</v>
      </c>
      <c r="H1001" t="s">
        <v>8362</v>
      </c>
      <c r="I1001" s="5">
        <v>4.2</v>
      </c>
      <c r="J1001" s="11">
        <v>2908</v>
      </c>
      <c r="K1001">
        <f t="shared" si="30"/>
        <v>12213.6</v>
      </c>
      <c r="L1001" s="2">
        <f t="shared" si="31"/>
        <v>11602920</v>
      </c>
      <c r="M1001" t="str" cm="1">
        <f t="array" ref="M1001">_xlfn.IFS(E1001&lt;1000, "$0 - $999", E1001&lt;5000, "$1K - $4.9K", E1001&lt;10000,"$5K - $9.9K", E1001&lt;50000,"$10K-$49.9", E1001&lt;100000,"$50K-$99.9K", E1001&lt;200000, "$100K - above")</f>
        <v>$1K - $4.9K</v>
      </c>
    </row>
    <row r="1002" spans="1:13">
      <c r="A1002" s="9" t="s">
        <v>736</v>
      </c>
      <c r="B1002" s="5" t="s">
        <v>737</v>
      </c>
      <c r="C1002" s="5" t="s">
        <v>18</v>
      </c>
      <c r="D1002" s="5">
        <v>209</v>
      </c>
      <c r="E1002" s="5">
        <v>499</v>
      </c>
      <c r="F1002" s="7">
        <v>0.57999999999999996</v>
      </c>
      <c r="G1002" t="s">
        <v>741</v>
      </c>
      <c r="H1002" t="s">
        <v>742</v>
      </c>
      <c r="I1002" s="5">
        <v>3.9</v>
      </c>
      <c r="J1002" s="10">
        <v>536</v>
      </c>
      <c r="K1002">
        <f t="shared" si="30"/>
        <v>2090.4</v>
      </c>
      <c r="L1002" s="2">
        <f t="shared" si="31"/>
        <v>267464</v>
      </c>
      <c r="M1002" t="str" cm="1">
        <f t="array" ref="M1002">_xlfn.IFS(E1002&lt;1000, "$0 - $999", E1002&lt;5000, "$1K - $4.9K", E1002&lt;10000,"$5K - $9.9K", E1002&lt;50000,"$10K-$49.9", E1002&lt;100000,"$50K-$99.9K", E1002&lt;200000, "$100K - above")</f>
        <v>$0 - $999</v>
      </c>
    </row>
    <row r="1003" spans="1:13">
      <c r="A1003" s="9" t="s">
        <v>8367</v>
      </c>
      <c r="B1003" s="5" t="s">
        <v>8368</v>
      </c>
      <c r="C1003" s="5" t="s">
        <v>4845</v>
      </c>
      <c r="D1003" s="6">
        <v>1099</v>
      </c>
      <c r="E1003" s="6">
        <v>1499</v>
      </c>
      <c r="F1003" s="7">
        <v>0.27</v>
      </c>
      <c r="G1003" t="s">
        <v>8372</v>
      </c>
      <c r="H1003" t="s">
        <v>8373</v>
      </c>
      <c r="I1003" s="5">
        <v>4.2</v>
      </c>
      <c r="J1003" s="11">
        <v>2375</v>
      </c>
      <c r="K1003">
        <f t="shared" si="30"/>
        <v>9975</v>
      </c>
      <c r="L1003" s="2">
        <f t="shared" si="31"/>
        <v>3560125</v>
      </c>
      <c r="M1003" t="str" cm="1">
        <f t="array" ref="M1003">_xlfn.IFS(E1003&lt;1000, "$0 - $999", E1003&lt;5000, "$1K - $4.9K", E1003&lt;10000,"$5K - $9.9K", E1003&lt;50000,"$10K-$49.9", E1003&lt;100000,"$50K-$99.9K", E1003&lt;200000, "$100K - above")</f>
        <v>$1K - $4.9K</v>
      </c>
    </row>
    <row r="1004" spans="1:13">
      <c r="A1004" s="9" t="s">
        <v>8377</v>
      </c>
      <c r="B1004" s="5" t="s">
        <v>8378</v>
      </c>
      <c r="C1004" s="5" t="s">
        <v>6273</v>
      </c>
      <c r="D1004" s="5">
        <v>120</v>
      </c>
      <c r="E1004" s="5">
        <v>120</v>
      </c>
      <c r="F1004" s="7">
        <v>0</v>
      </c>
      <c r="G1004" t="s">
        <v>8382</v>
      </c>
      <c r="H1004" t="s">
        <v>8383</v>
      </c>
      <c r="I1004" s="5">
        <v>4.5</v>
      </c>
      <c r="J1004" s="11">
        <v>4951</v>
      </c>
      <c r="K1004">
        <f t="shared" si="30"/>
        <v>22279.5</v>
      </c>
      <c r="L1004" s="2">
        <f t="shared" si="31"/>
        <v>594120</v>
      </c>
      <c r="M1004" t="str" cm="1">
        <f t="array" ref="M1004">_xlfn.IFS(E1004&lt;1000, "$0 - $999", E1004&lt;5000, "$1K - $4.9K", E1004&lt;10000,"$5K - $9.9K", E1004&lt;50000,"$10K-$49.9", E1004&lt;100000,"$50K-$99.9K", E1004&lt;200000, "$100K - above")</f>
        <v>$0 - $999</v>
      </c>
    </row>
    <row r="1005" spans="1:13">
      <c r="A1005" s="9" t="s">
        <v>8387</v>
      </c>
      <c r="B1005" s="5" t="s">
        <v>8388</v>
      </c>
      <c r="C1005" s="5" t="s">
        <v>7582</v>
      </c>
      <c r="D1005" s="6">
        <v>1519</v>
      </c>
      <c r="E1005" s="6">
        <v>3499</v>
      </c>
      <c r="F1005" s="7">
        <v>0.56999999999999995</v>
      </c>
      <c r="G1005" t="s">
        <v>8392</v>
      </c>
      <c r="H1005" t="s">
        <v>8393</v>
      </c>
      <c r="I1005" s="5">
        <v>4.3</v>
      </c>
      <c r="J1005" s="10">
        <v>408</v>
      </c>
      <c r="K1005">
        <f t="shared" si="30"/>
        <v>1754.3999999999999</v>
      </c>
      <c r="L1005" s="2">
        <f t="shared" si="31"/>
        <v>1427592</v>
      </c>
      <c r="M1005" t="str" cm="1">
        <f t="array" ref="M1005">_xlfn.IFS(E1005&lt;1000, "$0 - $999", E1005&lt;5000, "$1K - $4.9K", E1005&lt;10000,"$5K - $9.9K", E1005&lt;50000,"$10K-$49.9", E1005&lt;100000,"$50K-$99.9K", E1005&lt;200000, "$100K - above")</f>
        <v>$1K - $4.9K</v>
      </c>
    </row>
    <row r="1006" spans="1:13">
      <c r="A1006" s="9" t="s">
        <v>8397</v>
      </c>
      <c r="B1006" s="5" t="s">
        <v>8398</v>
      </c>
      <c r="C1006" s="5" t="s">
        <v>8298</v>
      </c>
      <c r="D1006" s="5">
        <v>420</v>
      </c>
      <c r="E1006" s="5">
        <v>420</v>
      </c>
      <c r="F1006" s="7">
        <v>0</v>
      </c>
      <c r="G1006" t="s">
        <v>8402</v>
      </c>
      <c r="H1006" t="s">
        <v>8403</v>
      </c>
      <c r="I1006" s="5">
        <v>4.2</v>
      </c>
      <c r="J1006" s="11">
        <v>1926</v>
      </c>
      <c r="K1006">
        <f t="shared" si="30"/>
        <v>8089.2000000000007</v>
      </c>
      <c r="L1006" s="2">
        <f t="shared" si="31"/>
        <v>808920</v>
      </c>
      <c r="M1006" t="str" cm="1">
        <f t="array" ref="M1006">_xlfn.IFS(E1006&lt;1000, "$0 - $999", E1006&lt;5000, "$1K - $4.9K", E1006&lt;10000,"$5K - $9.9K", E1006&lt;50000,"$10K-$49.9", E1006&lt;100000,"$50K-$99.9K", E1006&lt;200000, "$100K - above")</f>
        <v>$0 - $999</v>
      </c>
    </row>
    <row r="1007" spans="1:13">
      <c r="A1007" s="9" t="s">
        <v>8407</v>
      </c>
      <c r="B1007" s="5" t="s">
        <v>8408</v>
      </c>
      <c r="C1007" s="5" t="s">
        <v>8409</v>
      </c>
      <c r="D1007" s="5">
        <v>225</v>
      </c>
      <c r="E1007" s="5">
        <v>225</v>
      </c>
      <c r="F1007" s="7">
        <v>0</v>
      </c>
      <c r="G1007" t="s">
        <v>8413</v>
      </c>
      <c r="H1007" t="s">
        <v>8414</v>
      </c>
      <c r="I1007" s="5">
        <v>4.0999999999999996</v>
      </c>
      <c r="J1007" s="11">
        <v>4798</v>
      </c>
      <c r="K1007">
        <f t="shared" si="30"/>
        <v>19671.8</v>
      </c>
      <c r="L1007" s="2">
        <f t="shared" si="31"/>
        <v>1079550</v>
      </c>
      <c r="M1007" t="str" cm="1">
        <f t="array" ref="M1007">_xlfn.IFS(E1007&lt;1000, "$0 - $999", E1007&lt;5000, "$1K - $4.9K", E1007&lt;10000,"$5K - $9.9K", E1007&lt;50000,"$10K-$49.9", E1007&lt;100000,"$50K-$99.9K", E1007&lt;200000, "$100K - above")</f>
        <v>$0 - $999</v>
      </c>
    </row>
    <row r="1008" spans="1:13">
      <c r="A1008" s="9" t="s">
        <v>8418</v>
      </c>
      <c r="B1008" s="5" t="s">
        <v>8419</v>
      </c>
      <c r="C1008" s="5" t="s">
        <v>8420</v>
      </c>
      <c r="D1008" s="5">
        <v>199</v>
      </c>
      <c r="E1008" s="5">
        <v>799</v>
      </c>
      <c r="F1008" s="7">
        <v>0.75</v>
      </c>
      <c r="G1008" t="s">
        <v>8424</v>
      </c>
      <c r="H1008" t="s">
        <v>8425</v>
      </c>
      <c r="I1008" s="5">
        <v>4.0999999999999996</v>
      </c>
      <c r="J1008" s="11">
        <v>7333</v>
      </c>
      <c r="K1008">
        <f t="shared" si="30"/>
        <v>30065.299999999996</v>
      </c>
      <c r="L1008" s="2">
        <f t="shared" si="31"/>
        <v>5859067</v>
      </c>
      <c r="M1008" t="str" cm="1">
        <f t="array" ref="M1008">_xlfn.IFS(E1008&lt;1000, "$0 - $999", E1008&lt;5000, "$1K - $4.9K", E1008&lt;10000,"$5K - $9.9K", E1008&lt;50000,"$10K-$49.9", E1008&lt;100000,"$50K-$99.9K", E1008&lt;200000, "$100K - above")</f>
        <v>$0 - $999</v>
      </c>
    </row>
    <row r="1009" spans="1:13">
      <c r="A1009" s="9" t="s">
        <v>4701</v>
      </c>
      <c r="B1009" s="5" t="s">
        <v>4702</v>
      </c>
      <c r="C1009" s="5" t="s">
        <v>3433</v>
      </c>
      <c r="D1009" s="6">
        <v>1799</v>
      </c>
      <c r="E1009" s="6">
        <v>3999</v>
      </c>
      <c r="F1009" s="7">
        <v>0.55000000000000004</v>
      </c>
      <c r="G1009" t="s">
        <v>4706</v>
      </c>
      <c r="H1009" t="s">
        <v>4707</v>
      </c>
      <c r="I1009" s="5">
        <v>4.5999999999999996</v>
      </c>
      <c r="J1009" s="10">
        <v>245</v>
      </c>
      <c r="K1009">
        <f t="shared" si="30"/>
        <v>1127</v>
      </c>
      <c r="L1009" s="2">
        <f t="shared" si="31"/>
        <v>979755</v>
      </c>
      <c r="M1009" t="str" cm="1">
        <f t="array" ref="M1009">_xlfn.IFS(E1009&lt;1000, "$0 - $999", E1009&lt;5000, "$1K - $4.9K", E1009&lt;10000,"$5K - $9.9K", E1009&lt;50000,"$10K-$49.9", E1009&lt;100000,"$50K-$99.9K", E1009&lt;200000, "$100K - above")</f>
        <v>$1K - $4.9K</v>
      </c>
    </row>
    <row r="1010" spans="1:13">
      <c r="A1010" s="9" t="s">
        <v>8431</v>
      </c>
      <c r="B1010" s="5" t="s">
        <v>8432</v>
      </c>
      <c r="C1010" s="5" t="s">
        <v>7703</v>
      </c>
      <c r="D1010" s="6">
        <v>8349</v>
      </c>
      <c r="E1010" s="6">
        <v>9625</v>
      </c>
      <c r="F1010" s="7">
        <v>0.13</v>
      </c>
      <c r="G1010" t="s">
        <v>8436</v>
      </c>
      <c r="H1010" t="s">
        <v>8437</v>
      </c>
      <c r="I1010" s="5">
        <v>3.8</v>
      </c>
      <c r="J1010" s="11">
        <v>3652</v>
      </c>
      <c r="K1010">
        <f t="shared" si="30"/>
        <v>13877.599999999999</v>
      </c>
      <c r="L1010" s="2">
        <f t="shared" si="31"/>
        <v>35150500</v>
      </c>
      <c r="M1010" t="str" cm="1">
        <f t="array" ref="M1010">_xlfn.IFS(E1010&lt;1000, "$0 - $999", E1010&lt;5000, "$1K - $4.9K", E1010&lt;10000,"$5K - $9.9K", E1010&lt;50000,"$10K-$49.9", E1010&lt;100000,"$50K-$99.9K", E1010&lt;200000, "$100K - above")</f>
        <v>$5K - $9.9K</v>
      </c>
    </row>
    <row r="1011" spans="1:13">
      <c r="A1011" s="9" t="s">
        <v>8441</v>
      </c>
      <c r="B1011" s="5" t="s">
        <v>8442</v>
      </c>
      <c r="C1011" s="5" t="s">
        <v>6733</v>
      </c>
      <c r="D1011" s="6">
        <v>3307</v>
      </c>
      <c r="E1011" s="6">
        <v>6100</v>
      </c>
      <c r="F1011" s="7">
        <v>0.46</v>
      </c>
      <c r="G1011" t="s">
        <v>8446</v>
      </c>
      <c r="H1011" t="s">
        <v>8447</v>
      </c>
      <c r="I1011" s="5">
        <v>4.3</v>
      </c>
      <c r="J1011" s="11">
        <v>2515</v>
      </c>
      <c r="K1011">
        <f t="shared" si="30"/>
        <v>10814.5</v>
      </c>
      <c r="L1011" s="2">
        <f t="shared" si="31"/>
        <v>15341500</v>
      </c>
      <c r="M1011" t="str" cm="1">
        <f t="array" ref="M1011">_xlfn.IFS(E1011&lt;1000, "$0 - $999", E1011&lt;5000, "$1K - $4.9K", E1011&lt;10000,"$5K - $9.9K", E1011&lt;50000,"$10K-$49.9", E1011&lt;100000,"$50K-$99.9K", E1011&lt;200000, "$100K - above")</f>
        <v>$5K - $9.9K</v>
      </c>
    </row>
    <row r="1012" spans="1:13">
      <c r="A1012" s="9" t="s">
        <v>788</v>
      </c>
      <c r="B1012" s="5" t="s">
        <v>789</v>
      </c>
      <c r="C1012" s="5" t="s">
        <v>18</v>
      </c>
      <c r="D1012" s="5">
        <v>325</v>
      </c>
      <c r="E1012" s="6">
        <v>1299</v>
      </c>
      <c r="F1012" s="7">
        <v>0.75</v>
      </c>
      <c r="G1012" t="s">
        <v>793</v>
      </c>
      <c r="H1012" t="s">
        <v>794</v>
      </c>
      <c r="I1012" s="5">
        <v>4.2</v>
      </c>
      <c r="J1012" s="11">
        <v>10576</v>
      </c>
      <c r="K1012">
        <f t="shared" si="30"/>
        <v>44419.200000000004</v>
      </c>
      <c r="L1012" s="2">
        <f t="shared" si="31"/>
        <v>13738224</v>
      </c>
      <c r="M1012" t="str" cm="1">
        <f t="array" ref="M1012">_xlfn.IFS(E1012&lt;1000, "$0 - $999", E1012&lt;5000, "$1K - $4.9K", E1012&lt;10000,"$5K - $9.9K", E1012&lt;50000,"$10K-$49.9", E1012&lt;100000,"$50K-$99.9K", E1012&lt;200000, "$100K - above")</f>
        <v>$1K - $4.9K</v>
      </c>
    </row>
    <row r="1013" spans="1:13">
      <c r="A1013" s="9" t="s">
        <v>8453</v>
      </c>
      <c r="B1013" s="5" t="s">
        <v>8454</v>
      </c>
      <c r="C1013" s="5" t="s">
        <v>4834</v>
      </c>
      <c r="D1013" s="5">
        <v>449</v>
      </c>
      <c r="E1013" s="6">
        <v>1300</v>
      </c>
      <c r="F1013" s="7">
        <v>0.65</v>
      </c>
      <c r="G1013" t="s">
        <v>8458</v>
      </c>
      <c r="H1013" t="s">
        <v>8459</v>
      </c>
      <c r="I1013" s="5">
        <v>4.2</v>
      </c>
      <c r="J1013" s="11">
        <v>4959</v>
      </c>
      <c r="K1013">
        <f t="shared" si="30"/>
        <v>20827.8</v>
      </c>
      <c r="L1013" s="2">
        <f t="shared" si="31"/>
        <v>6446700</v>
      </c>
      <c r="M1013" t="str" cm="1">
        <f t="array" ref="M1013">_xlfn.IFS(E1013&lt;1000, "$0 - $999", E1013&lt;5000, "$1K - $4.9K", E1013&lt;10000,"$5K - $9.9K", E1013&lt;50000,"$10K-$49.9", E1013&lt;100000,"$50K-$99.9K", E1013&lt;200000, "$100K - above")</f>
        <v>$1K - $4.9K</v>
      </c>
    </row>
    <row r="1014" spans="1:13">
      <c r="A1014" s="9" t="s">
        <v>8463</v>
      </c>
      <c r="B1014" s="5" t="s">
        <v>8464</v>
      </c>
      <c r="C1014" s="5" t="s">
        <v>5047</v>
      </c>
      <c r="D1014" s="5">
        <v>380</v>
      </c>
      <c r="E1014" s="5">
        <v>400</v>
      </c>
      <c r="F1014" s="7">
        <v>0.05</v>
      </c>
      <c r="G1014" t="s">
        <v>8468</v>
      </c>
      <c r="H1014" t="s">
        <v>8469</v>
      </c>
      <c r="I1014" s="5">
        <v>4.4000000000000004</v>
      </c>
      <c r="J1014" s="11">
        <v>2111</v>
      </c>
      <c r="K1014">
        <f t="shared" si="30"/>
        <v>9288.4000000000015</v>
      </c>
      <c r="L1014" s="2">
        <f t="shared" si="31"/>
        <v>844400</v>
      </c>
      <c r="M1014" t="str" cm="1">
        <f t="array" ref="M1014">_xlfn.IFS(E1014&lt;1000, "$0 - $999", E1014&lt;5000, "$1K - $4.9K", E1014&lt;10000,"$5K - $9.9K", E1014&lt;50000,"$10K-$49.9", E1014&lt;100000,"$50K-$99.9K", E1014&lt;200000, "$100K - above")</f>
        <v>$0 - $999</v>
      </c>
    </row>
    <row r="1015" spans="1:13">
      <c r="A1015" s="9" t="s">
        <v>8473</v>
      </c>
      <c r="B1015" s="5" t="s">
        <v>8474</v>
      </c>
      <c r="C1015" s="5" t="s">
        <v>4856</v>
      </c>
      <c r="D1015" s="5">
        <v>499</v>
      </c>
      <c r="E1015" s="6">
        <v>1399</v>
      </c>
      <c r="F1015" s="7">
        <v>0.64</v>
      </c>
      <c r="G1015" t="s">
        <v>8478</v>
      </c>
      <c r="H1015" t="s">
        <v>8479</v>
      </c>
      <c r="I1015" s="5">
        <v>3.9</v>
      </c>
      <c r="J1015" s="11">
        <v>1462</v>
      </c>
      <c r="K1015">
        <f t="shared" si="30"/>
        <v>5701.8</v>
      </c>
      <c r="L1015" s="2">
        <f t="shared" si="31"/>
        <v>2045338</v>
      </c>
      <c r="M1015" t="str" cm="1">
        <f t="array" ref="M1015">_xlfn.IFS(E1015&lt;1000, "$0 - $999", E1015&lt;5000, "$1K - $4.9K", E1015&lt;10000,"$5K - $9.9K", E1015&lt;50000,"$10K-$49.9", E1015&lt;100000,"$50K-$99.9K", E1015&lt;200000, "$100K - above")</f>
        <v>$1K - $4.9K</v>
      </c>
    </row>
    <row r="1016" spans="1:13">
      <c r="A1016" s="9" t="s">
        <v>8483</v>
      </c>
      <c r="B1016" s="5" t="s">
        <v>8484</v>
      </c>
      <c r="C1016" s="5" t="s">
        <v>8485</v>
      </c>
      <c r="D1016" s="6">
        <v>37247</v>
      </c>
      <c r="E1016" s="6">
        <v>59890</v>
      </c>
      <c r="F1016" s="7">
        <v>0.38</v>
      </c>
      <c r="G1016" t="s">
        <v>8489</v>
      </c>
      <c r="H1016" t="s">
        <v>8490</v>
      </c>
      <c r="I1016" s="5">
        <v>4</v>
      </c>
      <c r="J1016" s="10">
        <v>323</v>
      </c>
      <c r="K1016">
        <f t="shared" si="30"/>
        <v>1292</v>
      </c>
      <c r="L1016" s="2">
        <f t="shared" si="31"/>
        <v>19344470</v>
      </c>
      <c r="M1016" t="str" cm="1">
        <f t="array" ref="M1016">_xlfn.IFS(E1016&lt;1000, "$0 - $999", E1016&lt;5000, "$1K - $4.9K", E1016&lt;10000,"$5K - $9.9K", E1016&lt;50000,"$10K-$49.9", E1016&lt;100000,"$50K-$99.9K", E1016&lt;200000, "$100K - above")</f>
        <v>$50K-$99.9K</v>
      </c>
    </row>
    <row r="1017" spans="1:13">
      <c r="A1017" s="9" t="s">
        <v>8494</v>
      </c>
      <c r="B1017" s="5" t="s">
        <v>8495</v>
      </c>
      <c r="C1017" s="5" t="s">
        <v>4425</v>
      </c>
      <c r="D1017" s="5">
        <v>849</v>
      </c>
      <c r="E1017" s="6">
        <v>2490</v>
      </c>
      <c r="F1017" s="7">
        <v>0.66</v>
      </c>
      <c r="G1017" t="s">
        <v>8499</v>
      </c>
      <c r="H1017" t="s">
        <v>8500</v>
      </c>
      <c r="I1017" s="5">
        <v>4.2</v>
      </c>
      <c r="J1017" s="11">
        <v>91188</v>
      </c>
      <c r="K1017">
        <f t="shared" si="30"/>
        <v>382989.60000000003</v>
      </c>
      <c r="L1017" s="2">
        <f t="shared" si="31"/>
        <v>227058120</v>
      </c>
      <c r="M1017" t="str" cm="1">
        <f t="array" ref="M1017">_xlfn.IFS(E1017&lt;1000, "$0 - $999", E1017&lt;5000, "$1K - $4.9K", E1017&lt;10000,"$5K - $9.9K", E1017&lt;50000,"$10K-$49.9", E1017&lt;100000,"$50K-$99.9K", E1017&lt;200000, "$100K - above")</f>
        <v>$1K - $4.9K</v>
      </c>
    </row>
    <row r="1018" spans="1:13">
      <c r="A1018" s="9" t="s">
        <v>8504</v>
      </c>
      <c r="B1018" s="5" t="s">
        <v>8505</v>
      </c>
      <c r="C1018" s="5" t="s">
        <v>6189</v>
      </c>
      <c r="D1018" s="5">
        <v>799</v>
      </c>
      <c r="E1018" s="6">
        <v>1999</v>
      </c>
      <c r="F1018" s="7">
        <v>0.6</v>
      </c>
      <c r="G1018" t="s">
        <v>8509</v>
      </c>
      <c r="H1018" t="s">
        <v>8510</v>
      </c>
      <c r="I1018" s="5">
        <v>3.7</v>
      </c>
      <c r="J1018" s="10">
        <v>418</v>
      </c>
      <c r="K1018">
        <f t="shared" si="30"/>
        <v>1546.6000000000001</v>
      </c>
      <c r="L1018" s="2">
        <f t="shared" si="31"/>
        <v>835582</v>
      </c>
      <c r="M1018" t="str" cm="1">
        <f t="array" ref="M1018">_xlfn.IFS(E1018&lt;1000, "$0 - $999", E1018&lt;5000, "$1K - $4.9K", E1018&lt;10000,"$5K - $9.9K", E1018&lt;50000,"$10K-$49.9", E1018&lt;100000,"$50K-$99.9K", E1018&lt;200000, "$100K - above")</f>
        <v>$1K - $4.9K</v>
      </c>
    </row>
    <row r="1019" spans="1:13">
      <c r="A1019" s="9" t="s">
        <v>4804</v>
      </c>
      <c r="B1019" s="5" t="s">
        <v>4805</v>
      </c>
      <c r="C1019" s="5" t="s">
        <v>3867</v>
      </c>
      <c r="D1019" s="6">
        <v>2599</v>
      </c>
      <c r="E1019" s="6">
        <v>6999</v>
      </c>
      <c r="F1019" s="7">
        <v>0.63</v>
      </c>
      <c r="G1019" t="s">
        <v>4809</v>
      </c>
      <c r="H1019" t="s">
        <v>4810</v>
      </c>
      <c r="I1019" s="5">
        <v>4.5</v>
      </c>
      <c r="J1019" s="11">
        <v>1526</v>
      </c>
      <c r="K1019">
        <f t="shared" si="30"/>
        <v>6867</v>
      </c>
      <c r="L1019" s="2">
        <f t="shared" si="31"/>
        <v>10680474</v>
      </c>
      <c r="M1019" t="str" cm="1">
        <f t="array" ref="M1019">_xlfn.IFS(E1019&lt;1000, "$0 - $999", E1019&lt;5000, "$1K - $4.9K", E1019&lt;10000,"$5K - $9.9K", E1019&lt;50000,"$10K-$49.9", E1019&lt;100000,"$50K-$99.9K", E1019&lt;200000, "$100K - above")</f>
        <v>$5K - $9.9K</v>
      </c>
    </row>
    <row r="1020" spans="1:13">
      <c r="A1020" s="9" t="s">
        <v>813</v>
      </c>
      <c r="B1020" s="5" t="s">
        <v>814</v>
      </c>
      <c r="C1020" s="5" t="s">
        <v>18</v>
      </c>
      <c r="D1020" s="5">
        <v>199</v>
      </c>
      <c r="E1020" s="5">
        <v>999</v>
      </c>
      <c r="F1020" s="7">
        <v>0.8</v>
      </c>
      <c r="G1020" t="s">
        <v>818</v>
      </c>
      <c r="H1020" t="s">
        <v>819</v>
      </c>
      <c r="I1020" s="5">
        <v>4.5</v>
      </c>
      <c r="J1020" s="10">
        <v>127</v>
      </c>
      <c r="K1020">
        <f t="shared" si="30"/>
        <v>571.5</v>
      </c>
      <c r="L1020" s="2">
        <f t="shared" si="31"/>
        <v>126873</v>
      </c>
      <c r="M1020" t="str" cm="1">
        <f t="array" ref="M1020">_xlfn.IFS(E1020&lt;1000, "$0 - $999", E1020&lt;5000, "$1K - $4.9K", E1020&lt;10000,"$5K - $9.9K", E1020&lt;50000,"$10K-$49.9", E1020&lt;100000,"$50K-$99.9K", E1020&lt;200000, "$100K - above")</f>
        <v>$0 - $999</v>
      </c>
    </row>
    <row r="1021" spans="1:13">
      <c r="A1021" s="9" t="s">
        <v>828</v>
      </c>
      <c r="B1021" s="5" t="s">
        <v>829</v>
      </c>
      <c r="C1021" s="5" t="s">
        <v>98</v>
      </c>
      <c r="D1021" s="5">
        <v>269</v>
      </c>
      <c r="E1021" s="5">
        <v>800</v>
      </c>
      <c r="F1021" s="7">
        <v>0.66</v>
      </c>
      <c r="G1021" t="s">
        <v>833</v>
      </c>
      <c r="H1021" t="s">
        <v>834</v>
      </c>
      <c r="I1021" s="5">
        <v>3.6</v>
      </c>
      <c r="J1021" s="11">
        <v>10134</v>
      </c>
      <c r="K1021">
        <f t="shared" si="30"/>
        <v>36482.400000000001</v>
      </c>
      <c r="L1021" s="2">
        <f t="shared" si="31"/>
        <v>8107200</v>
      </c>
      <c r="M1021" t="str" cm="1">
        <f t="array" ref="M1021">_xlfn.IFS(E1021&lt;1000, "$0 - $999", E1021&lt;5000, "$1K - $4.9K", E1021&lt;10000,"$5K - $9.9K", E1021&lt;50000,"$10K-$49.9", E1021&lt;100000,"$50K-$99.9K", E1021&lt;200000, "$100K - above")</f>
        <v>$0 - $999</v>
      </c>
    </row>
    <row r="1022" spans="1:13">
      <c r="A1022" s="9" t="s">
        <v>8519</v>
      </c>
      <c r="B1022" s="5" t="s">
        <v>8520</v>
      </c>
      <c r="C1022" s="5" t="s">
        <v>5829</v>
      </c>
      <c r="D1022" s="5">
        <v>298</v>
      </c>
      <c r="E1022" s="5">
        <v>999</v>
      </c>
      <c r="F1022" s="7">
        <v>0.7</v>
      </c>
      <c r="G1022" t="s">
        <v>8524</v>
      </c>
      <c r="H1022" t="s">
        <v>8525</v>
      </c>
      <c r="I1022" s="5">
        <v>4.3</v>
      </c>
      <c r="J1022" s="11">
        <v>1552</v>
      </c>
      <c r="K1022">
        <f t="shared" si="30"/>
        <v>6673.5999999999995</v>
      </c>
      <c r="L1022" s="2">
        <f t="shared" si="31"/>
        <v>1550448</v>
      </c>
      <c r="M1022" t="str" cm="1">
        <f t="array" ref="M1022">_xlfn.IFS(E1022&lt;1000, "$0 - $999", E1022&lt;5000, "$1K - $4.9K", E1022&lt;10000,"$5K - $9.9K", E1022&lt;50000,"$10K-$49.9", E1022&lt;100000,"$50K-$99.9K", E1022&lt;200000, "$100K - above")</f>
        <v>$0 - $999</v>
      </c>
    </row>
    <row r="1023" spans="1:13">
      <c r="A1023" s="9" t="s">
        <v>8529</v>
      </c>
      <c r="B1023" s="5" t="s">
        <v>8530</v>
      </c>
      <c r="C1023" s="5" t="s">
        <v>6189</v>
      </c>
      <c r="D1023" s="6">
        <v>1499</v>
      </c>
      <c r="E1023" s="6">
        <v>2999</v>
      </c>
      <c r="F1023" s="7">
        <v>0.5</v>
      </c>
      <c r="G1023" t="s">
        <v>8534</v>
      </c>
      <c r="H1023" t="s">
        <v>8535</v>
      </c>
      <c r="I1023" s="5">
        <v>4.0999999999999996</v>
      </c>
      <c r="J1023" s="11">
        <v>25262</v>
      </c>
      <c r="K1023">
        <f t="shared" si="30"/>
        <v>103574.2</v>
      </c>
      <c r="L1023" s="2">
        <f t="shared" si="31"/>
        <v>75760738</v>
      </c>
      <c r="M1023" t="str" cm="1">
        <f t="array" ref="M1023">_xlfn.IFS(E1023&lt;1000, "$0 - $999", E1023&lt;5000, "$1K - $4.9K", E1023&lt;10000,"$5K - $9.9K", E1023&lt;50000,"$10K-$49.9", E1023&lt;100000,"$50K-$99.9K", E1023&lt;200000, "$100K - above")</f>
        <v>$1K - $4.9K</v>
      </c>
    </row>
    <row r="1024" spans="1:13">
      <c r="A1024" s="9" t="s">
        <v>8539</v>
      </c>
      <c r="B1024" s="5" t="s">
        <v>8540</v>
      </c>
      <c r="C1024" s="5" t="s">
        <v>8541</v>
      </c>
      <c r="D1024" s="5">
        <v>649</v>
      </c>
      <c r="E1024" s="6">
        <v>1245</v>
      </c>
      <c r="F1024" s="7">
        <v>0.48</v>
      </c>
      <c r="G1024" t="s">
        <v>8545</v>
      </c>
      <c r="H1024" t="s">
        <v>8546</v>
      </c>
      <c r="I1024" s="5">
        <v>3.9</v>
      </c>
      <c r="J1024" s="11">
        <v>123365</v>
      </c>
      <c r="K1024">
        <f t="shared" si="30"/>
        <v>481123.5</v>
      </c>
      <c r="L1024" s="2">
        <f t="shared" si="31"/>
        <v>153589425</v>
      </c>
      <c r="M1024" t="str" cm="1">
        <f t="array" ref="M1024">_xlfn.IFS(E1024&lt;1000, "$0 - $999", E1024&lt;5000, "$1K - $4.9K", E1024&lt;10000,"$5K - $9.9K", E1024&lt;50000,"$10K-$49.9", E1024&lt;100000,"$50K-$99.9K", E1024&lt;200000, "$100K - above")</f>
        <v>$1K - $4.9K</v>
      </c>
    </row>
    <row r="1025" spans="1:13">
      <c r="A1025" s="9" t="s">
        <v>8550</v>
      </c>
      <c r="B1025" s="5" t="s">
        <v>8551</v>
      </c>
      <c r="C1025" s="5" t="s">
        <v>8552</v>
      </c>
      <c r="D1025" s="6">
        <v>1199</v>
      </c>
      <c r="E1025" s="6">
        <v>1695</v>
      </c>
      <c r="F1025" s="7">
        <v>0.28999999999999998</v>
      </c>
      <c r="G1025" t="s">
        <v>8556</v>
      </c>
      <c r="H1025" t="s">
        <v>8557</v>
      </c>
      <c r="I1025" s="5">
        <v>3.6</v>
      </c>
      <c r="J1025" s="11">
        <v>13300</v>
      </c>
      <c r="K1025">
        <f t="shared" si="30"/>
        <v>47880</v>
      </c>
      <c r="L1025" s="2">
        <f t="shared" si="31"/>
        <v>22543500</v>
      </c>
      <c r="M1025" t="str" cm="1">
        <f t="array" ref="M1025">_xlfn.IFS(E1025&lt;1000, "$0 - $999", E1025&lt;5000, "$1K - $4.9K", E1025&lt;10000,"$5K - $9.9K", E1025&lt;50000,"$10K-$49.9", E1025&lt;100000,"$50K-$99.9K", E1025&lt;200000, "$100K - above")</f>
        <v>$1K - $4.9K</v>
      </c>
    </row>
    <row r="1026" spans="1:13">
      <c r="A1026" s="9" t="s">
        <v>8561</v>
      </c>
      <c r="B1026" s="5" t="s">
        <v>8562</v>
      </c>
      <c r="C1026" s="5" t="s">
        <v>8563</v>
      </c>
      <c r="D1026" s="6">
        <v>1199</v>
      </c>
      <c r="E1026" s="6">
        <v>2000</v>
      </c>
      <c r="F1026" s="7">
        <v>0.4</v>
      </c>
      <c r="G1026" t="s">
        <v>8567</v>
      </c>
      <c r="H1026" t="s">
        <v>8568</v>
      </c>
      <c r="I1026" s="5">
        <v>4</v>
      </c>
      <c r="J1026" s="11">
        <v>18543</v>
      </c>
      <c r="K1026">
        <f t="shared" ref="K1026:K1089" si="32">PRODUCT(J1026,I1026)</f>
        <v>74172</v>
      </c>
      <c r="L1026" s="2">
        <f t="shared" ref="L1026:L1089" si="33">PRODUCT(J1026,E1026)</f>
        <v>37086000</v>
      </c>
      <c r="M1026" t="str" cm="1">
        <f t="array" ref="M1026">_xlfn.IFS(E1026&lt;1000, "$0 - $999", E1026&lt;5000, "$1K - $4.9K", E1026&lt;10000,"$5K - $9.9K", E1026&lt;50000,"$10K-$49.9", E1026&lt;100000,"$50K-$99.9K", E1026&lt;200000, "$100K - above")</f>
        <v>$1K - $4.9K</v>
      </c>
    </row>
    <row r="1027" spans="1:13">
      <c r="A1027" s="9" t="s">
        <v>8572</v>
      </c>
      <c r="B1027" s="5" t="s">
        <v>8573</v>
      </c>
      <c r="C1027" s="5" t="s">
        <v>8574</v>
      </c>
      <c r="D1027" s="5">
        <v>455</v>
      </c>
      <c r="E1027" s="5">
        <v>999</v>
      </c>
      <c r="F1027" s="7">
        <v>0.54</v>
      </c>
      <c r="G1027" t="s">
        <v>8578</v>
      </c>
      <c r="H1027" t="s">
        <v>8579</v>
      </c>
      <c r="I1027" s="5">
        <v>4.0999999999999996</v>
      </c>
      <c r="J1027" s="11">
        <v>3578</v>
      </c>
      <c r="K1027">
        <f t="shared" si="32"/>
        <v>14669.8</v>
      </c>
      <c r="L1027" s="2">
        <f t="shared" si="33"/>
        <v>3574422</v>
      </c>
      <c r="M1027" t="str" cm="1">
        <f t="array" ref="M1027">_xlfn.IFS(E1027&lt;1000, "$0 - $999", E1027&lt;5000, "$1K - $4.9K", E1027&lt;10000,"$5K - $9.9K", E1027&lt;50000,"$10K-$49.9", E1027&lt;100000,"$50K-$99.9K", E1027&lt;200000, "$100K - above")</f>
        <v>$0 - $999</v>
      </c>
    </row>
    <row r="1028" spans="1:13">
      <c r="A1028" s="9" t="s">
        <v>8583</v>
      </c>
      <c r="B1028" s="5" t="s">
        <v>8584</v>
      </c>
      <c r="C1028" s="5" t="s">
        <v>8585</v>
      </c>
      <c r="D1028" s="5">
        <v>199</v>
      </c>
      <c r="E1028" s="6">
        <v>1999</v>
      </c>
      <c r="F1028" s="7">
        <v>0.9</v>
      </c>
      <c r="G1028" t="s">
        <v>8589</v>
      </c>
      <c r="H1028" t="s">
        <v>8590</v>
      </c>
      <c r="I1028" s="5">
        <v>3.7</v>
      </c>
      <c r="J1028" s="11">
        <v>2031</v>
      </c>
      <c r="K1028">
        <f t="shared" si="32"/>
        <v>7514.7000000000007</v>
      </c>
      <c r="L1028" s="2">
        <f t="shared" si="33"/>
        <v>4059969</v>
      </c>
      <c r="M1028" t="str" cm="1">
        <f t="array" ref="M1028">_xlfn.IFS(E1028&lt;1000, "$0 - $999", E1028&lt;5000, "$1K - $4.9K", E1028&lt;10000,"$5K - $9.9K", E1028&lt;50000,"$10K-$49.9", E1028&lt;100000,"$50K-$99.9K", E1028&lt;200000, "$100K - above")</f>
        <v>$1K - $4.9K</v>
      </c>
    </row>
    <row r="1029" spans="1:13">
      <c r="A1029" s="9" t="s">
        <v>8594</v>
      </c>
      <c r="B1029" s="5" t="s">
        <v>8595</v>
      </c>
      <c r="C1029" s="5" t="s">
        <v>8585</v>
      </c>
      <c r="D1029" s="5">
        <v>293</v>
      </c>
      <c r="E1029" s="5">
        <v>499</v>
      </c>
      <c r="F1029" s="7">
        <v>0.41</v>
      </c>
      <c r="G1029" t="s">
        <v>8599</v>
      </c>
      <c r="H1029" t="s">
        <v>8600</v>
      </c>
      <c r="I1029" s="5">
        <v>3.9</v>
      </c>
      <c r="J1029" s="11">
        <v>44994</v>
      </c>
      <c r="K1029">
        <f t="shared" si="32"/>
        <v>175476.6</v>
      </c>
      <c r="L1029" s="2">
        <f t="shared" si="33"/>
        <v>22452006</v>
      </c>
      <c r="M1029" t="str" cm="1">
        <f t="array" ref="M1029">_xlfn.IFS(E1029&lt;1000, "$0 - $999", E1029&lt;5000, "$1K - $4.9K", E1029&lt;10000,"$5K - $9.9K", E1029&lt;50000,"$10K-$49.9", E1029&lt;100000,"$50K-$99.9K", E1029&lt;200000, "$100K - above")</f>
        <v>$0 - $999</v>
      </c>
    </row>
    <row r="1030" spans="1:13">
      <c r="A1030" s="9" t="s">
        <v>8604</v>
      </c>
      <c r="B1030" s="5" t="s">
        <v>8605</v>
      </c>
      <c r="C1030" s="5" t="s">
        <v>8606</v>
      </c>
      <c r="D1030" s="5">
        <v>199</v>
      </c>
      <c r="E1030" s="5">
        <v>495</v>
      </c>
      <c r="F1030" s="7">
        <v>0.6</v>
      </c>
      <c r="G1030" t="s">
        <v>8610</v>
      </c>
      <c r="H1030" t="s">
        <v>8611</v>
      </c>
      <c r="I1030" s="5">
        <v>4.0999999999999996</v>
      </c>
      <c r="J1030" s="11">
        <v>270563</v>
      </c>
      <c r="K1030">
        <f t="shared" si="32"/>
        <v>1109308.2999999998</v>
      </c>
      <c r="L1030" s="2">
        <f t="shared" si="33"/>
        <v>133928685</v>
      </c>
      <c r="M1030" t="str" cm="1">
        <f t="array" ref="M1030">_xlfn.IFS(E1030&lt;1000, "$0 - $999", E1030&lt;5000, "$1K - $4.9K", E1030&lt;10000,"$5K - $9.9K", E1030&lt;50000,"$10K-$49.9", E1030&lt;100000,"$50K-$99.9K", E1030&lt;200000, "$100K - above")</f>
        <v>$0 - $999</v>
      </c>
    </row>
    <row r="1031" spans="1:13">
      <c r="A1031" s="9" t="s">
        <v>8615</v>
      </c>
      <c r="B1031" s="5" t="s">
        <v>8616</v>
      </c>
      <c r="C1031" s="5" t="s">
        <v>8541</v>
      </c>
      <c r="D1031" s="5">
        <v>749</v>
      </c>
      <c r="E1031" s="6">
        <v>1245</v>
      </c>
      <c r="F1031" s="7">
        <v>0.4</v>
      </c>
      <c r="G1031" t="s">
        <v>8620</v>
      </c>
      <c r="H1031" t="s">
        <v>8621</v>
      </c>
      <c r="I1031" s="5">
        <v>3.9</v>
      </c>
      <c r="J1031" s="11">
        <v>31783</v>
      </c>
      <c r="K1031">
        <f t="shared" si="32"/>
        <v>123953.7</v>
      </c>
      <c r="L1031" s="2">
        <f t="shared" si="33"/>
        <v>39569835</v>
      </c>
      <c r="M1031" t="str" cm="1">
        <f t="array" ref="M1031">_xlfn.IFS(E1031&lt;1000, "$0 - $999", E1031&lt;5000, "$1K - $4.9K", E1031&lt;10000,"$5K - $9.9K", E1031&lt;50000,"$10K-$49.9", E1031&lt;100000,"$50K-$99.9K", E1031&lt;200000, "$100K - above")</f>
        <v>$1K - $4.9K</v>
      </c>
    </row>
    <row r="1032" spans="1:13">
      <c r="A1032" s="9" t="s">
        <v>8625</v>
      </c>
      <c r="B1032" s="5" t="s">
        <v>8626</v>
      </c>
      <c r="C1032" s="5" t="s">
        <v>8552</v>
      </c>
      <c r="D1032" s="6">
        <v>1399</v>
      </c>
      <c r="E1032" s="6">
        <v>1549</v>
      </c>
      <c r="F1032" s="7">
        <v>0.1</v>
      </c>
      <c r="G1032" t="s">
        <v>8630</v>
      </c>
      <c r="H1032" t="s">
        <v>8631</v>
      </c>
      <c r="I1032" s="5">
        <v>3.9</v>
      </c>
      <c r="J1032" s="11">
        <v>2602</v>
      </c>
      <c r="K1032">
        <f t="shared" si="32"/>
        <v>10147.799999999999</v>
      </c>
      <c r="L1032" s="2">
        <f t="shared" si="33"/>
        <v>4030498</v>
      </c>
      <c r="M1032" t="str" cm="1">
        <f t="array" ref="M1032">_xlfn.IFS(E1032&lt;1000, "$0 - $999", E1032&lt;5000, "$1K - $4.9K", E1032&lt;10000,"$5K - $9.9K", E1032&lt;50000,"$10K-$49.9", E1032&lt;100000,"$50K-$99.9K", E1032&lt;200000, "$100K - above")</f>
        <v>$1K - $4.9K</v>
      </c>
    </row>
    <row r="1033" spans="1:13">
      <c r="A1033" s="9" t="s">
        <v>8635</v>
      </c>
      <c r="B1033" s="5" t="s">
        <v>8636</v>
      </c>
      <c r="C1033" s="5" t="s">
        <v>8541</v>
      </c>
      <c r="D1033" s="5">
        <v>749</v>
      </c>
      <c r="E1033" s="6">
        <v>1445</v>
      </c>
      <c r="F1033" s="7">
        <v>0.48</v>
      </c>
      <c r="G1033" t="s">
        <v>8640</v>
      </c>
      <c r="H1033" t="s">
        <v>8641</v>
      </c>
      <c r="I1033" s="5">
        <v>3.9</v>
      </c>
      <c r="J1033" s="11">
        <v>63350</v>
      </c>
      <c r="K1033">
        <f t="shared" si="32"/>
        <v>247065</v>
      </c>
      <c r="L1033" s="2">
        <f t="shared" si="33"/>
        <v>91540750</v>
      </c>
      <c r="M1033" t="str" cm="1">
        <f t="array" ref="M1033">_xlfn.IFS(E1033&lt;1000, "$0 - $999", E1033&lt;5000, "$1K - $4.9K", E1033&lt;10000,"$5K - $9.9K", E1033&lt;50000,"$10K-$49.9", E1033&lt;100000,"$50K-$99.9K", E1033&lt;200000, "$100K - above")</f>
        <v>$1K - $4.9K</v>
      </c>
    </row>
    <row r="1034" spans="1:13">
      <c r="A1034" s="9" t="s">
        <v>8645</v>
      </c>
      <c r="B1034" s="5" t="s">
        <v>8646</v>
      </c>
      <c r="C1034" s="5" t="s">
        <v>8647</v>
      </c>
      <c r="D1034" s="6">
        <v>1699</v>
      </c>
      <c r="E1034" s="6">
        <v>3193</v>
      </c>
      <c r="F1034" s="7">
        <v>0.47</v>
      </c>
      <c r="G1034" t="s">
        <v>8651</v>
      </c>
      <c r="H1034" t="s">
        <v>8652</v>
      </c>
      <c r="I1034" s="5">
        <v>3.8</v>
      </c>
      <c r="J1034" s="11">
        <v>54032</v>
      </c>
      <c r="K1034">
        <f t="shared" si="32"/>
        <v>205321.59999999998</v>
      </c>
      <c r="L1034" s="2">
        <f t="shared" si="33"/>
        <v>172524176</v>
      </c>
      <c r="M1034" t="str" cm="1">
        <f t="array" ref="M1034">_xlfn.IFS(E1034&lt;1000, "$0 - $999", E1034&lt;5000, "$1K - $4.9K", E1034&lt;10000,"$5K - $9.9K", E1034&lt;50000,"$10K-$49.9", E1034&lt;100000,"$50K-$99.9K", E1034&lt;200000, "$100K - above")</f>
        <v>$1K - $4.9K</v>
      </c>
    </row>
    <row r="1035" spans="1:13">
      <c r="A1035" s="9" t="s">
        <v>8656</v>
      </c>
      <c r="B1035" s="5" t="s">
        <v>8657</v>
      </c>
      <c r="C1035" s="5" t="s">
        <v>8541</v>
      </c>
      <c r="D1035" s="6">
        <v>1043</v>
      </c>
      <c r="E1035" s="6">
        <v>1345</v>
      </c>
      <c r="F1035" s="7">
        <v>0.22</v>
      </c>
      <c r="G1035" t="s">
        <v>8661</v>
      </c>
      <c r="H1035" t="s">
        <v>8662</v>
      </c>
      <c r="I1035" s="5">
        <v>3.8</v>
      </c>
      <c r="J1035" s="11">
        <v>15592</v>
      </c>
      <c r="K1035">
        <f t="shared" si="32"/>
        <v>59249.599999999999</v>
      </c>
      <c r="L1035" s="2">
        <f t="shared" si="33"/>
        <v>20971240</v>
      </c>
      <c r="M1035" t="str" cm="1">
        <f t="array" ref="M1035">_xlfn.IFS(E1035&lt;1000, "$0 - $999", E1035&lt;5000, "$1K - $4.9K", E1035&lt;10000,"$5K - $9.9K", E1035&lt;50000,"$10K-$49.9", E1035&lt;100000,"$50K-$99.9K", E1035&lt;200000, "$100K - above")</f>
        <v>$1K - $4.9K</v>
      </c>
    </row>
    <row r="1036" spans="1:13">
      <c r="A1036" s="9" t="s">
        <v>8666</v>
      </c>
      <c r="B1036" s="5" t="s">
        <v>8667</v>
      </c>
      <c r="C1036" s="5" t="s">
        <v>8574</v>
      </c>
      <c r="D1036" s="5">
        <v>499</v>
      </c>
      <c r="E1036" s="5">
        <v>999</v>
      </c>
      <c r="F1036" s="7">
        <v>0.5</v>
      </c>
      <c r="G1036" t="s">
        <v>8671</v>
      </c>
      <c r="H1036" t="s">
        <v>8672</v>
      </c>
      <c r="I1036" s="5">
        <v>4.0999999999999996</v>
      </c>
      <c r="J1036" s="11">
        <v>4859</v>
      </c>
      <c r="K1036">
        <f t="shared" si="32"/>
        <v>19921.899999999998</v>
      </c>
      <c r="L1036" s="2">
        <f t="shared" si="33"/>
        <v>4854141</v>
      </c>
      <c r="M1036" t="str" cm="1">
        <f t="array" ref="M1036">_xlfn.IFS(E1036&lt;1000, "$0 - $999", E1036&lt;5000, "$1K - $4.9K", E1036&lt;10000,"$5K - $9.9K", E1036&lt;50000,"$10K-$49.9", E1036&lt;100000,"$50K-$99.9K", E1036&lt;200000, "$100K - above")</f>
        <v>$0 - $999</v>
      </c>
    </row>
    <row r="1037" spans="1:13">
      <c r="A1037" s="9" t="s">
        <v>8676</v>
      </c>
      <c r="B1037" s="5" t="s">
        <v>8677</v>
      </c>
      <c r="C1037" s="5" t="s">
        <v>8563</v>
      </c>
      <c r="D1037" s="6">
        <v>1464</v>
      </c>
      <c r="E1037" s="6">
        <v>1650</v>
      </c>
      <c r="F1037" s="7">
        <v>0.11</v>
      </c>
      <c r="G1037" t="s">
        <v>8681</v>
      </c>
      <c r="H1037" t="s">
        <v>8682</v>
      </c>
      <c r="I1037" s="5">
        <v>4.0999999999999996</v>
      </c>
      <c r="J1037" s="11">
        <v>14120</v>
      </c>
      <c r="K1037">
        <f t="shared" si="32"/>
        <v>57891.999999999993</v>
      </c>
      <c r="L1037" s="2">
        <f t="shared" si="33"/>
        <v>23298000</v>
      </c>
      <c r="M1037" t="str" cm="1">
        <f t="array" ref="M1037">_xlfn.IFS(E1037&lt;1000, "$0 - $999", E1037&lt;5000, "$1K - $4.9K", E1037&lt;10000,"$5K - $9.9K", E1037&lt;50000,"$10K-$49.9", E1037&lt;100000,"$50K-$99.9K", E1037&lt;200000, "$100K - above")</f>
        <v>$1K - $4.9K</v>
      </c>
    </row>
    <row r="1038" spans="1:13">
      <c r="A1038" s="9" t="s">
        <v>8686</v>
      </c>
      <c r="B1038" s="5" t="s">
        <v>8687</v>
      </c>
      <c r="C1038" s="5" t="s">
        <v>8688</v>
      </c>
      <c r="D1038" s="5">
        <v>249</v>
      </c>
      <c r="E1038" s="5">
        <v>499</v>
      </c>
      <c r="F1038" s="7">
        <v>0.5</v>
      </c>
      <c r="G1038" t="s">
        <v>8692</v>
      </c>
      <c r="H1038" t="s">
        <v>8693</v>
      </c>
      <c r="I1038" s="5">
        <v>3.3</v>
      </c>
      <c r="J1038" s="11">
        <v>8427</v>
      </c>
      <c r="K1038">
        <f t="shared" si="32"/>
        <v>27809.1</v>
      </c>
      <c r="L1038" s="2">
        <f t="shared" si="33"/>
        <v>4205073</v>
      </c>
      <c r="M1038" t="str" cm="1">
        <f t="array" ref="M1038">_xlfn.IFS(E1038&lt;1000, "$0 - $999", E1038&lt;5000, "$1K - $4.9K", E1038&lt;10000,"$5K - $9.9K", E1038&lt;50000,"$10K-$49.9", E1038&lt;100000,"$50K-$99.9K", E1038&lt;200000, "$100K - above")</f>
        <v>$0 - $999</v>
      </c>
    </row>
    <row r="1039" spans="1:13">
      <c r="A1039" s="9" t="s">
        <v>8697</v>
      </c>
      <c r="B1039" s="5" t="s">
        <v>8698</v>
      </c>
      <c r="C1039" s="5" t="s">
        <v>8699</v>
      </c>
      <c r="D1039" s="5">
        <v>625</v>
      </c>
      <c r="E1039" s="6">
        <v>1400</v>
      </c>
      <c r="F1039" s="7">
        <v>0.55000000000000004</v>
      </c>
      <c r="G1039" t="s">
        <v>8703</v>
      </c>
      <c r="H1039" t="s">
        <v>8704</v>
      </c>
      <c r="I1039" s="5">
        <v>4.2</v>
      </c>
      <c r="J1039" s="11">
        <v>23316</v>
      </c>
      <c r="K1039">
        <f t="shared" si="32"/>
        <v>97927.2</v>
      </c>
      <c r="L1039" s="2">
        <f t="shared" si="33"/>
        <v>32642400</v>
      </c>
      <c r="M1039" t="str" cm="1">
        <f t="array" ref="M1039">_xlfn.IFS(E1039&lt;1000, "$0 - $999", E1039&lt;5000, "$1K - $4.9K", E1039&lt;10000,"$5K - $9.9K", E1039&lt;50000,"$10K-$49.9", E1039&lt;100000,"$50K-$99.9K", E1039&lt;200000, "$100K - above")</f>
        <v>$1K - $4.9K</v>
      </c>
    </row>
    <row r="1040" spans="1:13">
      <c r="A1040" s="9" t="s">
        <v>8708</v>
      </c>
      <c r="B1040" s="5" t="s">
        <v>8709</v>
      </c>
      <c r="C1040" s="5" t="s">
        <v>8710</v>
      </c>
      <c r="D1040" s="6">
        <v>1290</v>
      </c>
      <c r="E1040" s="6">
        <v>2500</v>
      </c>
      <c r="F1040" s="7">
        <v>0.48</v>
      </c>
      <c r="G1040" t="s">
        <v>8714</v>
      </c>
      <c r="H1040" t="s">
        <v>8715</v>
      </c>
      <c r="I1040" s="5">
        <v>4</v>
      </c>
      <c r="J1040" s="11">
        <v>6530</v>
      </c>
      <c r="K1040">
        <f t="shared" si="32"/>
        <v>26120</v>
      </c>
      <c r="L1040" s="2">
        <f t="shared" si="33"/>
        <v>16325000</v>
      </c>
      <c r="M1040" t="str" cm="1">
        <f t="array" ref="M1040">_xlfn.IFS(E1040&lt;1000, "$0 - $999", E1040&lt;5000, "$1K - $4.9K", E1040&lt;10000,"$5K - $9.9K", E1040&lt;50000,"$10K-$49.9", E1040&lt;100000,"$50K-$99.9K", E1040&lt;200000, "$100K - above")</f>
        <v>$1K - $4.9K</v>
      </c>
    </row>
    <row r="1041" spans="1:13">
      <c r="A1041" s="9" t="s">
        <v>8719</v>
      </c>
      <c r="B1041" s="5" t="s">
        <v>8720</v>
      </c>
      <c r="C1041" s="5" t="s">
        <v>8721</v>
      </c>
      <c r="D1041" s="6">
        <v>3600</v>
      </c>
      <c r="E1041" s="6">
        <v>6190</v>
      </c>
      <c r="F1041" s="7">
        <v>0.42</v>
      </c>
      <c r="G1041" t="s">
        <v>8725</v>
      </c>
      <c r="H1041" t="s">
        <v>8726</v>
      </c>
      <c r="I1041" s="5">
        <v>4.3</v>
      </c>
      <c r="J1041" s="11">
        <v>11924</v>
      </c>
      <c r="K1041">
        <f t="shared" si="32"/>
        <v>51273.2</v>
      </c>
      <c r="L1041" s="2">
        <f t="shared" si="33"/>
        <v>73809560</v>
      </c>
      <c r="M1041" t="str" cm="1">
        <f t="array" ref="M1041">_xlfn.IFS(E1041&lt;1000, "$0 - $999", E1041&lt;5000, "$1K - $4.9K", E1041&lt;10000,"$5K - $9.9K", E1041&lt;50000,"$10K-$49.9", E1041&lt;100000,"$50K-$99.9K", E1041&lt;200000, "$100K - above")</f>
        <v>$5K - $9.9K</v>
      </c>
    </row>
    <row r="1042" spans="1:13">
      <c r="A1042" s="9" t="s">
        <v>8730</v>
      </c>
      <c r="B1042" s="5" t="s">
        <v>8731</v>
      </c>
      <c r="C1042" s="5" t="s">
        <v>8732</v>
      </c>
      <c r="D1042" s="6">
        <v>6549</v>
      </c>
      <c r="E1042" s="6">
        <v>13999</v>
      </c>
      <c r="F1042" s="7">
        <v>0.53</v>
      </c>
      <c r="G1042" t="s">
        <v>8736</v>
      </c>
      <c r="H1042" t="s">
        <v>8737</v>
      </c>
      <c r="I1042" s="5">
        <v>4</v>
      </c>
      <c r="J1042" s="11">
        <v>2961</v>
      </c>
      <c r="K1042">
        <f t="shared" si="32"/>
        <v>11844</v>
      </c>
      <c r="L1042" s="2">
        <f t="shared" si="33"/>
        <v>41451039</v>
      </c>
      <c r="M1042" t="str" cm="1">
        <f t="array" ref="M1042">_xlfn.IFS(E1042&lt;1000, "$0 - $999", E1042&lt;5000, "$1K - $4.9K", E1042&lt;10000,"$5K - $9.9K", E1042&lt;50000,"$10K-$49.9", E1042&lt;100000,"$50K-$99.9K", E1042&lt;200000, "$100K - above")</f>
        <v>$10K-$49.9</v>
      </c>
    </row>
    <row r="1043" spans="1:13">
      <c r="A1043" s="9" t="s">
        <v>8741</v>
      </c>
      <c r="B1043" s="5" t="s">
        <v>8742</v>
      </c>
      <c r="C1043" s="5" t="s">
        <v>8541</v>
      </c>
      <c r="D1043" s="6">
        <v>1625</v>
      </c>
      <c r="E1043" s="6">
        <v>2995</v>
      </c>
      <c r="F1043" s="7">
        <v>0.46</v>
      </c>
      <c r="G1043" t="s">
        <v>8746</v>
      </c>
      <c r="H1043" t="s">
        <v>8747</v>
      </c>
      <c r="I1043" s="5">
        <v>4.5</v>
      </c>
      <c r="J1043" s="11">
        <v>23484</v>
      </c>
      <c r="K1043">
        <f t="shared" si="32"/>
        <v>105678</v>
      </c>
      <c r="L1043" s="2">
        <f t="shared" si="33"/>
        <v>70334580</v>
      </c>
      <c r="M1043" t="str" cm="1">
        <f t="array" ref="M1043">_xlfn.IFS(E1043&lt;1000, "$0 - $999", E1043&lt;5000, "$1K - $4.9K", E1043&lt;10000,"$5K - $9.9K", E1043&lt;50000,"$10K-$49.9", E1043&lt;100000,"$50K-$99.9K", E1043&lt;200000, "$100K - above")</f>
        <v>$1K - $4.9K</v>
      </c>
    </row>
    <row r="1044" spans="1:13">
      <c r="A1044" s="9" t="s">
        <v>8751</v>
      </c>
      <c r="B1044" s="5" t="s">
        <v>8752</v>
      </c>
      <c r="C1044" s="5" t="s">
        <v>8721</v>
      </c>
      <c r="D1044" s="6">
        <v>2599</v>
      </c>
      <c r="E1044" s="6">
        <v>5890</v>
      </c>
      <c r="F1044" s="7">
        <v>0.56000000000000005</v>
      </c>
      <c r="G1044" t="s">
        <v>8756</v>
      </c>
      <c r="H1044" t="s">
        <v>8757</v>
      </c>
      <c r="I1044" s="5">
        <v>4.0999999999999996</v>
      </c>
      <c r="J1044" s="11">
        <v>21783</v>
      </c>
      <c r="K1044">
        <f t="shared" si="32"/>
        <v>89310.299999999988</v>
      </c>
      <c r="L1044" s="2">
        <f t="shared" si="33"/>
        <v>128301870</v>
      </c>
      <c r="M1044" t="str" cm="1">
        <f t="array" ref="M1044">_xlfn.IFS(E1044&lt;1000, "$0 - $999", E1044&lt;5000, "$1K - $4.9K", E1044&lt;10000,"$5K - $9.9K", E1044&lt;50000,"$10K-$49.9", E1044&lt;100000,"$50K-$99.9K", E1044&lt;200000, "$100K - above")</f>
        <v>$5K - $9.9K</v>
      </c>
    </row>
    <row r="1045" spans="1:13">
      <c r="A1045" s="9" t="s">
        <v>8760</v>
      </c>
      <c r="B1045" s="5" t="s">
        <v>8761</v>
      </c>
      <c r="C1045" s="5" t="s">
        <v>8762</v>
      </c>
      <c r="D1045" s="6">
        <v>1199</v>
      </c>
      <c r="E1045" s="6">
        <v>2000</v>
      </c>
      <c r="F1045" s="7">
        <v>0.4</v>
      </c>
      <c r="G1045" t="s">
        <v>8766</v>
      </c>
      <c r="H1045" t="s">
        <v>8767</v>
      </c>
      <c r="I1045" s="5">
        <v>4</v>
      </c>
      <c r="J1045" s="11">
        <v>14030</v>
      </c>
      <c r="K1045">
        <f t="shared" si="32"/>
        <v>56120</v>
      </c>
      <c r="L1045" s="2">
        <f t="shared" si="33"/>
        <v>28060000</v>
      </c>
      <c r="M1045" t="str" cm="1">
        <f t="array" ref="M1045">_xlfn.IFS(E1045&lt;1000, "$0 - $999", E1045&lt;5000, "$1K - $4.9K", E1045&lt;10000,"$5K - $9.9K", E1045&lt;50000,"$10K-$49.9", E1045&lt;100000,"$50K-$99.9K", E1045&lt;200000, "$100K - above")</f>
        <v>$1K - $4.9K</v>
      </c>
    </row>
    <row r="1046" spans="1:13">
      <c r="A1046" s="9" t="s">
        <v>8771</v>
      </c>
      <c r="B1046" s="5" t="s">
        <v>8772</v>
      </c>
      <c r="C1046" s="5" t="s">
        <v>8773</v>
      </c>
      <c r="D1046" s="6">
        <v>5499</v>
      </c>
      <c r="E1046" s="6">
        <v>13150</v>
      </c>
      <c r="F1046" s="7">
        <v>0.57999999999999996</v>
      </c>
      <c r="G1046" t="s">
        <v>8777</v>
      </c>
      <c r="H1046" t="s">
        <v>8778</v>
      </c>
      <c r="I1046" s="5">
        <v>4.2</v>
      </c>
      <c r="J1046" s="11">
        <v>6398</v>
      </c>
      <c r="K1046">
        <f t="shared" si="32"/>
        <v>26871.600000000002</v>
      </c>
      <c r="L1046" s="2">
        <f t="shared" si="33"/>
        <v>84133700</v>
      </c>
      <c r="M1046" t="str" cm="1">
        <f t="array" ref="M1046">_xlfn.IFS(E1046&lt;1000, "$0 - $999", E1046&lt;5000, "$1K - $4.9K", E1046&lt;10000,"$5K - $9.9K", E1046&lt;50000,"$10K-$49.9", E1046&lt;100000,"$50K-$99.9K", E1046&lt;200000, "$100K - above")</f>
        <v>$10K-$49.9</v>
      </c>
    </row>
    <row r="1047" spans="1:13">
      <c r="A1047" s="9" t="s">
        <v>8782</v>
      </c>
      <c r="B1047" s="5" t="s">
        <v>8783</v>
      </c>
      <c r="C1047" s="5" t="s">
        <v>8710</v>
      </c>
      <c r="D1047" s="6">
        <v>1299</v>
      </c>
      <c r="E1047" s="6">
        <v>3500</v>
      </c>
      <c r="F1047" s="7">
        <v>0.63</v>
      </c>
      <c r="G1047" t="s">
        <v>8787</v>
      </c>
      <c r="H1047" t="s">
        <v>8788</v>
      </c>
      <c r="I1047" s="5">
        <v>3.8</v>
      </c>
      <c r="J1047" s="11">
        <v>44050</v>
      </c>
      <c r="K1047">
        <f t="shared" si="32"/>
        <v>167390</v>
      </c>
      <c r="L1047" s="2">
        <f t="shared" si="33"/>
        <v>154175000</v>
      </c>
      <c r="M1047" t="str" cm="1">
        <f t="array" ref="M1047">_xlfn.IFS(E1047&lt;1000, "$0 - $999", E1047&lt;5000, "$1K - $4.9K", E1047&lt;10000,"$5K - $9.9K", E1047&lt;50000,"$10K-$49.9", E1047&lt;100000,"$50K-$99.9K", E1047&lt;200000, "$100K - above")</f>
        <v>$1K - $4.9K</v>
      </c>
    </row>
    <row r="1048" spans="1:13">
      <c r="A1048" s="9" t="s">
        <v>8792</v>
      </c>
      <c r="B1048" s="5" t="s">
        <v>8793</v>
      </c>
      <c r="C1048" s="5" t="s">
        <v>8699</v>
      </c>
      <c r="D1048" s="5">
        <v>599</v>
      </c>
      <c r="E1048" s="5">
        <v>785</v>
      </c>
      <c r="F1048" s="7">
        <v>0.24</v>
      </c>
      <c r="G1048" t="s">
        <v>8797</v>
      </c>
      <c r="H1048" t="s">
        <v>8798</v>
      </c>
      <c r="I1048" s="5">
        <v>4.2</v>
      </c>
      <c r="J1048" s="11">
        <v>24247</v>
      </c>
      <c r="K1048">
        <f t="shared" si="32"/>
        <v>101837.40000000001</v>
      </c>
      <c r="L1048" s="2">
        <f t="shared" si="33"/>
        <v>19033895</v>
      </c>
      <c r="M1048" t="str" cm="1">
        <f t="array" ref="M1048">_xlfn.IFS(E1048&lt;1000, "$0 - $999", E1048&lt;5000, "$1K - $4.9K", E1048&lt;10000,"$5K - $9.9K", E1048&lt;50000,"$10K-$49.9", E1048&lt;100000,"$50K-$99.9K", E1048&lt;200000, "$100K - above")</f>
        <v>$0 - $999</v>
      </c>
    </row>
    <row r="1049" spans="1:13">
      <c r="A1049" s="9" t="s">
        <v>8802</v>
      </c>
      <c r="B1049" s="5" t="s">
        <v>8803</v>
      </c>
      <c r="C1049" s="5" t="s">
        <v>8710</v>
      </c>
      <c r="D1049" s="6">
        <v>1999</v>
      </c>
      <c r="E1049" s="6">
        <v>3210</v>
      </c>
      <c r="F1049" s="7">
        <v>0.38</v>
      </c>
      <c r="G1049" t="s">
        <v>8807</v>
      </c>
      <c r="H1049" t="s">
        <v>8808</v>
      </c>
      <c r="I1049" s="5">
        <v>4.2</v>
      </c>
      <c r="J1049" s="11">
        <v>41349</v>
      </c>
      <c r="K1049">
        <f t="shared" si="32"/>
        <v>173665.80000000002</v>
      </c>
      <c r="L1049" s="2">
        <f t="shared" si="33"/>
        <v>132730290</v>
      </c>
      <c r="M1049" t="str" cm="1">
        <f t="array" ref="M1049">_xlfn.IFS(E1049&lt;1000, "$0 - $999", E1049&lt;5000, "$1K - $4.9K", E1049&lt;10000,"$5K - $9.9K", E1049&lt;50000,"$10K-$49.9", E1049&lt;100000,"$50K-$99.9K", E1049&lt;200000, "$100K - above")</f>
        <v>$1K - $4.9K</v>
      </c>
    </row>
    <row r="1050" spans="1:13">
      <c r="A1050" s="9" t="s">
        <v>8812</v>
      </c>
      <c r="B1050" s="5" t="s">
        <v>8813</v>
      </c>
      <c r="C1050" s="5" t="s">
        <v>8762</v>
      </c>
      <c r="D1050" s="5">
        <v>549</v>
      </c>
      <c r="E1050" s="6">
        <v>1000</v>
      </c>
      <c r="F1050" s="7">
        <v>0.45</v>
      </c>
      <c r="G1050" t="s">
        <v>8817</v>
      </c>
      <c r="H1050" t="s">
        <v>8818</v>
      </c>
      <c r="I1050" s="5">
        <v>3.6</v>
      </c>
      <c r="J1050" s="11">
        <v>1074</v>
      </c>
      <c r="K1050">
        <f t="shared" si="32"/>
        <v>3866.4</v>
      </c>
      <c r="L1050" s="2">
        <f t="shared" si="33"/>
        <v>1074000</v>
      </c>
      <c r="M1050" t="str" cm="1">
        <f t="array" ref="M1050">_xlfn.IFS(E1050&lt;1000, "$0 - $999", E1050&lt;5000, "$1K - $4.9K", E1050&lt;10000,"$5K - $9.9K", E1050&lt;50000,"$10K-$49.9", E1050&lt;100000,"$50K-$99.9K", E1050&lt;200000, "$100K - above")</f>
        <v>$1K - $4.9K</v>
      </c>
    </row>
    <row r="1051" spans="1:13">
      <c r="A1051" s="9" t="s">
        <v>8822</v>
      </c>
      <c r="B1051" s="5" t="s">
        <v>8823</v>
      </c>
      <c r="C1051" s="5" t="s">
        <v>8552</v>
      </c>
      <c r="D1051" s="5">
        <v>999</v>
      </c>
      <c r="E1051" s="6">
        <v>2000</v>
      </c>
      <c r="F1051" s="7">
        <v>0.5</v>
      </c>
      <c r="G1051" t="s">
        <v>8827</v>
      </c>
      <c r="H1051" t="s">
        <v>8828</v>
      </c>
      <c r="I1051" s="5">
        <v>3.8</v>
      </c>
      <c r="J1051" s="11">
        <v>1163</v>
      </c>
      <c r="K1051">
        <f t="shared" si="32"/>
        <v>4419.3999999999996</v>
      </c>
      <c r="L1051" s="2">
        <f t="shared" si="33"/>
        <v>2326000</v>
      </c>
      <c r="M1051" t="str" cm="1">
        <f t="array" ref="M1051">_xlfn.IFS(E1051&lt;1000, "$0 - $999", E1051&lt;5000, "$1K - $4.9K", E1051&lt;10000,"$5K - $9.9K", E1051&lt;50000,"$10K-$49.9", E1051&lt;100000,"$50K-$99.9K", E1051&lt;200000, "$100K - above")</f>
        <v>$1K - $4.9K</v>
      </c>
    </row>
    <row r="1052" spans="1:13">
      <c r="A1052" s="9" t="s">
        <v>8832</v>
      </c>
      <c r="B1052" s="5" t="s">
        <v>8833</v>
      </c>
      <c r="C1052" s="5" t="s">
        <v>8574</v>
      </c>
      <c r="D1052" s="5">
        <v>398</v>
      </c>
      <c r="E1052" s="6">
        <v>1999</v>
      </c>
      <c r="F1052" s="7">
        <v>0.8</v>
      </c>
      <c r="G1052" t="s">
        <v>8837</v>
      </c>
      <c r="H1052" t="s">
        <v>8838</v>
      </c>
      <c r="I1052" s="5">
        <v>4.0999999999999996</v>
      </c>
      <c r="J1052" s="10">
        <v>257</v>
      </c>
      <c r="K1052">
        <f t="shared" si="32"/>
        <v>1053.6999999999998</v>
      </c>
      <c r="L1052" s="2">
        <f t="shared" si="33"/>
        <v>513743</v>
      </c>
      <c r="M1052" t="str" cm="1">
        <f t="array" ref="M1052">_xlfn.IFS(E1052&lt;1000, "$0 - $999", E1052&lt;5000, "$1K - $4.9K", E1052&lt;10000,"$5K - $9.9K", E1052&lt;50000,"$10K-$49.9", E1052&lt;100000,"$50K-$99.9K", E1052&lt;200000, "$100K - above")</f>
        <v>$1K - $4.9K</v>
      </c>
    </row>
    <row r="1053" spans="1:13">
      <c r="A1053" s="9" t="s">
        <v>8842</v>
      </c>
      <c r="B1053" s="5" t="s">
        <v>8843</v>
      </c>
      <c r="C1053" s="5" t="s">
        <v>8844</v>
      </c>
      <c r="D1053" s="5">
        <v>539</v>
      </c>
      <c r="E1053" s="5">
        <v>720</v>
      </c>
      <c r="F1053" s="7">
        <v>0.25</v>
      </c>
      <c r="G1053" t="s">
        <v>8848</v>
      </c>
      <c r="H1053" t="s">
        <v>8849</v>
      </c>
      <c r="I1053" s="5">
        <v>4.0999999999999996</v>
      </c>
      <c r="J1053" s="11">
        <v>36017</v>
      </c>
      <c r="K1053">
        <f t="shared" si="32"/>
        <v>147669.69999999998</v>
      </c>
      <c r="L1053" s="2">
        <f t="shared" si="33"/>
        <v>25932240</v>
      </c>
      <c r="M1053" t="str" cm="1">
        <f t="array" ref="M1053">_xlfn.IFS(E1053&lt;1000, "$0 - $999", E1053&lt;5000, "$1K - $4.9K", E1053&lt;10000,"$5K - $9.9K", E1053&lt;50000,"$10K-$49.9", E1053&lt;100000,"$50K-$99.9K", E1053&lt;200000, "$100K - above")</f>
        <v>$0 - $999</v>
      </c>
    </row>
    <row r="1054" spans="1:13">
      <c r="A1054" s="9" t="s">
        <v>8853</v>
      </c>
      <c r="B1054" s="5" t="s">
        <v>8854</v>
      </c>
      <c r="C1054" s="5" t="s">
        <v>8541</v>
      </c>
      <c r="D1054" s="5">
        <v>699</v>
      </c>
      <c r="E1054" s="6">
        <v>1595</v>
      </c>
      <c r="F1054" s="7">
        <v>0.56000000000000005</v>
      </c>
      <c r="G1054" t="s">
        <v>8858</v>
      </c>
      <c r="H1054" t="s">
        <v>8859</v>
      </c>
      <c r="I1054" s="5">
        <v>4.0999999999999996</v>
      </c>
      <c r="J1054" s="11">
        <v>8090</v>
      </c>
      <c r="K1054">
        <f t="shared" si="32"/>
        <v>33169</v>
      </c>
      <c r="L1054" s="2">
        <f t="shared" si="33"/>
        <v>12903550</v>
      </c>
      <c r="M1054" t="str" cm="1">
        <f t="array" ref="M1054">_xlfn.IFS(E1054&lt;1000, "$0 - $999", E1054&lt;5000, "$1K - $4.9K", E1054&lt;10000,"$5K - $9.9K", E1054&lt;50000,"$10K-$49.9", E1054&lt;100000,"$50K-$99.9K", E1054&lt;200000, "$100K - above")</f>
        <v>$1K - $4.9K</v>
      </c>
    </row>
    <row r="1055" spans="1:13">
      <c r="A1055" s="9" t="s">
        <v>8863</v>
      </c>
      <c r="B1055" s="5" t="s">
        <v>8864</v>
      </c>
      <c r="C1055" s="5" t="s">
        <v>8647</v>
      </c>
      <c r="D1055" s="6">
        <v>2148</v>
      </c>
      <c r="E1055" s="6">
        <v>3645</v>
      </c>
      <c r="F1055" s="7">
        <v>0.41</v>
      </c>
      <c r="G1055" t="s">
        <v>8868</v>
      </c>
      <c r="H1055" t="s">
        <v>8869</v>
      </c>
      <c r="I1055" s="5">
        <v>4.0999999999999996</v>
      </c>
      <c r="J1055" s="11">
        <v>31388</v>
      </c>
      <c r="K1055">
        <f t="shared" si="32"/>
        <v>128690.79999999999</v>
      </c>
      <c r="L1055" s="2">
        <f t="shared" si="33"/>
        <v>114409260</v>
      </c>
      <c r="M1055" t="str" cm="1">
        <f t="array" ref="M1055">_xlfn.IFS(E1055&lt;1000, "$0 - $999", E1055&lt;5000, "$1K - $4.9K", E1055&lt;10000,"$5K - $9.9K", E1055&lt;50000,"$10K-$49.9", E1055&lt;100000,"$50K-$99.9K", E1055&lt;200000, "$100K - above")</f>
        <v>$1K - $4.9K</v>
      </c>
    </row>
    <row r="1056" spans="1:13">
      <c r="A1056" s="9" t="s">
        <v>8873</v>
      </c>
      <c r="B1056" s="5" t="s">
        <v>8874</v>
      </c>
      <c r="C1056" s="5" t="s">
        <v>8875</v>
      </c>
      <c r="D1056" s="6">
        <v>3599</v>
      </c>
      <c r="E1056" s="6">
        <v>7950</v>
      </c>
      <c r="F1056" s="7">
        <v>0.55000000000000004</v>
      </c>
      <c r="G1056" t="s">
        <v>8879</v>
      </c>
      <c r="H1056" t="s">
        <v>8880</v>
      </c>
      <c r="I1056" s="5">
        <v>4.2</v>
      </c>
      <c r="J1056" s="10">
        <v>136</v>
      </c>
      <c r="K1056">
        <f t="shared" si="32"/>
        <v>571.20000000000005</v>
      </c>
      <c r="L1056" s="2">
        <f t="shared" si="33"/>
        <v>1081200</v>
      </c>
      <c r="M1056" t="str" cm="1">
        <f t="array" ref="M1056">_xlfn.IFS(E1056&lt;1000, "$0 - $999", E1056&lt;5000, "$1K - $4.9K", E1056&lt;10000,"$5K - $9.9K", E1056&lt;50000,"$10K-$49.9", E1056&lt;100000,"$50K-$99.9K", E1056&lt;200000, "$100K - above")</f>
        <v>$5K - $9.9K</v>
      </c>
    </row>
    <row r="1057" spans="1:13">
      <c r="A1057" s="9" t="s">
        <v>8884</v>
      </c>
      <c r="B1057" s="5" t="s">
        <v>8885</v>
      </c>
      <c r="C1057" s="5" t="s">
        <v>8886</v>
      </c>
      <c r="D1057" s="5">
        <v>351</v>
      </c>
      <c r="E1057" s="5">
        <v>999</v>
      </c>
      <c r="F1057" s="7">
        <v>0.65</v>
      </c>
      <c r="G1057" t="s">
        <v>8890</v>
      </c>
      <c r="H1057" t="s">
        <v>8891</v>
      </c>
      <c r="I1057" s="5">
        <v>4</v>
      </c>
      <c r="J1057" s="11">
        <v>5380</v>
      </c>
      <c r="K1057">
        <f t="shared" si="32"/>
        <v>21520</v>
      </c>
      <c r="L1057" s="2">
        <f t="shared" si="33"/>
        <v>5374620</v>
      </c>
      <c r="M1057" t="str" cm="1">
        <f t="array" ref="M1057">_xlfn.IFS(E1057&lt;1000, "$0 - $999", E1057&lt;5000, "$1K - $4.9K", E1057&lt;10000,"$5K - $9.9K", E1057&lt;50000,"$10K-$49.9", E1057&lt;100000,"$50K-$99.9K", E1057&lt;200000, "$100K - above")</f>
        <v>$0 - $999</v>
      </c>
    </row>
    <row r="1058" spans="1:13">
      <c r="A1058" s="9" t="s">
        <v>8895</v>
      </c>
      <c r="B1058" s="5" t="s">
        <v>8896</v>
      </c>
      <c r="C1058" s="5" t="s">
        <v>8897</v>
      </c>
      <c r="D1058" s="6">
        <v>1614</v>
      </c>
      <c r="E1058" s="6">
        <v>1745</v>
      </c>
      <c r="F1058" s="7">
        <v>0.08</v>
      </c>
      <c r="G1058" t="s">
        <v>8901</v>
      </c>
      <c r="H1058" t="s">
        <v>8902</v>
      </c>
      <c r="I1058" s="5">
        <v>4.3</v>
      </c>
      <c r="J1058" s="11">
        <v>37974</v>
      </c>
      <c r="K1058">
        <f t="shared" si="32"/>
        <v>163288.19999999998</v>
      </c>
      <c r="L1058" s="2">
        <f t="shared" si="33"/>
        <v>66264630</v>
      </c>
      <c r="M1058" t="str" cm="1">
        <f t="array" ref="M1058">_xlfn.IFS(E1058&lt;1000, "$0 - $999", E1058&lt;5000, "$1K - $4.9K", E1058&lt;10000,"$5K - $9.9K", E1058&lt;50000,"$10K-$49.9", E1058&lt;100000,"$50K-$99.9K", E1058&lt;200000, "$100K - above")</f>
        <v>$1K - $4.9K</v>
      </c>
    </row>
    <row r="1059" spans="1:13">
      <c r="A1059" s="9" t="s">
        <v>8906</v>
      </c>
      <c r="B1059" s="5" t="s">
        <v>8907</v>
      </c>
      <c r="C1059" s="5" t="s">
        <v>8844</v>
      </c>
      <c r="D1059" s="5">
        <v>719</v>
      </c>
      <c r="E1059" s="6">
        <v>1295</v>
      </c>
      <c r="F1059" s="7">
        <v>0.44</v>
      </c>
      <c r="G1059" t="s">
        <v>8911</v>
      </c>
      <c r="H1059" t="s">
        <v>8912</v>
      </c>
      <c r="I1059" s="5">
        <v>4.2</v>
      </c>
      <c r="J1059" s="11">
        <v>17218</v>
      </c>
      <c r="K1059">
        <f t="shared" si="32"/>
        <v>72315.600000000006</v>
      </c>
      <c r="L1059" s="2">
        <f t="shared" si="33"/>
        <v>22297310</v>
      </c>
      <c r="M1059" t="str" cm="1">
        <f t="array" ref="M1059">_xlfn.IFS(E1059&lt;1000, "$0 - $999", E1059&lt;5000, "$1K - $4.9K", E1059&lt;10000,"$5K - $9.9K", E1059&lt;50000,"$10K-$49.9", E1059&lt;100000,"$50K-$99.9K", E1059&lt;200000, "$100K - above")</f>
        <v>$1K - $4.9K</v>
      </c>
    </row>
    <row r="1060" spans="1:13">
      <c r="A1060" s="9" t="s">
        <v>8916</v>
      </c>
      <c r="B1060" s="5" t="s">
        <v>8917</v>
      </c>
      <c r="C1060" s="5" t="s">
        <v>8574</v>
      </c>
      <c r="D1060" s="5">
        <v>678</v>
      </c>
      <c r="E1060" s="6">
        <v>1499</v>
      </c>
      <c r="F1060" s="7">
        <v>0.55000000000000004</v>
      </c>
      <c r="G1060" t="s">
        <v>8921</v>
      </c>
      <c r="H1060" t="s">
        <v>8922</v>
      </c>
      <c r="I1060" s="5">
        <v>4.2</v>
      </c>
      <c r="J1060" s="10">
        <v>900</v>
      </c>
      <c r="K1060">
        <f t="shared" si="32"/>
        <v>3780</v>
      </c>
      <c r="L1060" s="2">
        <f t="shared" si="33"/>
        <v>1349100</v>
      </c>
      <c r="M1060" t="str" cm="1">
        <f t="array" ref="M1060">_xlfn.IFS(E1060&lt;1000, "$0 - $999", E1060&lt;5000, "$1K - $4.9K", E1060&lt;10000,"$5K - $9.9K", E1060&lt;50000,"$10K-$49.9", E1060&lt;100000,"$50K-$99.9K", E1060&lt;200000, "$100K - above")</f>
        <v>$1K - $4.9K</v>
      </c>
    </row>
    <row r="1061" spans="1:13">
      <c r="A1061" s="9" t="s">
        <v>8926</v>
      </c>
      <c r="B1061" s="5" t="s">
        <v>8927</v>
      </c>
      <c r="C1061" s="5" t="s">
        <v>8762</v>
      </c>
      <c r="D1061" s="5">
        <v>809</v>
      </c>
      <c r="E1061" s="6">
        <v>1545</v>
      </c>
      <c r="F1061" s="7">
        <v>0.48</v>
      </c>
      <c r="G1061" t="s">
        <v>8931</v>
      </c>
      <c r="H1061" t="s">
        <v>8932</v>
      </c>
      <c r="I1061" s="5">
        <v>3.7</v>
      </c>
      <c r="J1061" s="10">
        <v>976</v>
      </c>
      <c r="K1061">
        <f t="shared" si="32"/>
        <v>3611.2000000000003</v>
      </c>
      <c r="L1061" s="2">
        <f t="shared" si="33"/>
        <v>1507920</v>
      </c>
      <c r="M1061" t="str" cm="1">
        <f t="array" ref="M1061">_xlfn.IFS(E1061&lt;1000, "$0 - $999", E1061&lt;5000, "$1K - $4.9K", E1061&lt;10000,"$5K - $9.9K", E1061&lt;50000,"$10K-$49.9", E1061&lt;100000,"$50K-$99.9K", E1061&lt;200000, "$100K - above")</f>
        <v>$1K - $4.9K</v>
      </c>
    </row>
    <row r="1062" spans="1:13">
      <c r="A1062" s="9" t="s">
        <v>8936</v>
      </c>
      <c r="B1062" s="5" t="s">
        <v>8937</v>
      </c>
      <c r="C1062" s="5" t="s">
        <v>8938</v>
      </c>
      <c r="D1062" s="6">
        <v>1969</v>
      </c>
      <c r="E1062" s="6">
        <v>5000</v>
      </c>
      <c r="F1062" s="7">
        <v>0.61</v>
      </c>
      <c r="G1062" t="s">
        <v>8942</v>
      </c>
      <c r="H1062" t="s">
        <v>8943</v>
      </c>
      <c r="I1062" s="5">
        <v>4.0999999999999996</v>
      </c>
      <c r="J1062" s="11">
        <v>4927</v>
      </c>
      <c r="K1062">
        <f t="shared" si="32"/>
        <v>20200.699999999997</v>
      </c>
      <c r="L1062" s="2">
        <f t="shared" si="33"/>
        <v>24635000</v>
      </c>
      <c r="M1062" t="str" cm="1">
        <f t="array" ref="M1062">_xlfn.IFS(E1062&lt;1000, "$0 - $999", E1062&lt;5000, "$1K - $4.9K", E1062&lt;10000,"$5K - $9.9K", E1062&lt;50000,"$10K-$49.9", E1062&lt;100000,"$50K-$99.9K", E1062&lt;200000, "$100K - above")</f>
        <v>$5K - $9.9K</v>
      </c>
    </row>
    <row r="1063" spans="1:13">
      <c r="A1063" s="9" t="s">
        <v>8947</v>
      </c>
      <c r="B1063" s="5" t="s">
        <v>8948</v>
      </c>
      <c r="C1063" s="5" t="s">
        <v>8574</v>
      </c>
      <c r="D1063" s="6">
        <v>1490</v>
      </c>
      <c r="E1063" s="6">
        <v>1695</v>
      </c>
      <c r="F1063" s="7">
        <v>0.12</v>
      </c>
      <c r="G1063" t="s">
        <v>8952</v>
      </c>
      <c r="H1063" t="s">
        <v>8953</v>
      </c>
      <c r="I1063" s="5">
        <v>4.4000000000000004</v>
      </c>
      <c r="J1063" s="11">
        <v>3543</v>
      </c>
      <c r="K1063">
        <f t="shared" si="32"/>
        <v>15589.2</v>
      </c>
      <c r="L1063" s="2">
        <f t="shared" si="33"/>
        <v>6005385</v>
      </c>
      <c r="M1063" t="str" cm="1">
        <f t="array" ref="M1063">_xlfn.IFS(E1063&lt;1000, "$0 - $999", E1063&lt;5000, "$1K - $4.9K", E1063&lt;10000,"$5K - $9.9K", E1063&lt;50000,"$10K-$49.9", E1063&lt;100000,"$50K-$99.9K", E1063&lt;200000, "$100K - above")</f>
        <v>$1K - $4.9K</v>
      </c>
    </row>
    <row r="1064" spans="1:13">
      <c r="A1064" s="9" t="s">
        <v>8957</v>
      </c>
      <c r="B1064" s="5" t="s">
        <v>8958</v>
      </c>
      <c r="C1064" s="5" t="s">
        <v>8552</v>
      </c>
      <c r="D1064" s="6">
        <v>2499</v>
      </c>
      <c r="E1064" s="6">
        <v>3945</v>
      </c>
      <c r="F1064" s="7">
        <v>0.37</v>
      </c>
      <c r="G1064" t="s">
        <v>8962</v>
      </c>
      <c r="H1064" t="s">
        <v>8963</v>
      </c>
      <c r="I1064" s="5">
        <v>3.8</v>
      </c>
      <c r="J1064" s="11">
        <v>2732</v>
      </c>
      <c r="K1064">
        <f t="shared" si="32"/>
        <v>10381.6</v>
      </c>
      <c r="L1064" s="2">
        <f t="shared" si="33"/>
        <v>10777740</v>
      </c>
      <c r="M1064" t="str" cm="1">
        <f t="array" ref="M1064">_xlfn.IFS(E1064&lt;1000, "$0 - $999", E1064&lt;5000, "$1K - $4.9K", E1064&lt;10000,"$5K - $9.9K", E1064&lt;50000,"$10K-$49.9", E1064&lt;100000,"$50K-$99.9K", E1064&lt;200000, "$100K - above")</f>
        <v>$1K - $4.9K</v>
      </c>
    </row>
    <row r="1065" spans="1:13">
      <c r="A1065" s="9" t="s">
        <v>8967</v>
      </c>
      <c r="B1065" s="5" t="s">
        <v>8968</v>
      </c>
      <c r="C1065" s="5" t="s">
        <v>8969</v>
      </c>
      <c r="D1065" s="6">
        <v>1665</v>
      </c>
      <c r="E1065" s="6">
        <v>2099</v>
      </c>
      <c r="F1065" s="7">
        <v>0.21</v>
      </c>
      <c r="G1065" t="s">
        <v>8973</v>
      </c>
      <c r="H1065" t="s">
        <v>8974</v>
      </c>
      <c r="I1065" s="5">
        <v>4</v>
      </c>
      <c r="J1065" s="11">
        <v>14368</v>
      </c>
      <c r="K1065">
        <f t="shared" si="32"/>
        <v>57472</v>
      </c>
      <c r="L1065" s="2">
        <f t="shared" si="33"/>
        <v>30158432</v>
      </c>
      <c r="M1065" t="str" cm="1">
        <f t="array" ref="M1065">_xlfn.IFS(E1065&lt;1000, "$0 - $999", E1065&lt;5000, "$1K - $4.9K", E1065&lt;10000,"$5K - $9.9K", E1065&lt;50000,"$10K-$49.9", E1065&lt;100000,"$50K-$99.9K", E1065&lt;200000, "$100K - above")</f>
        <v>$1K - $4.9K</v>
      </c>
    </row>
    <row r="1066" spans="1:13">
      <c r="A1066" s="9" t="s">
        <v>8978</v>
      </c>
      <c r="B1066" s="5" t="s">
        <v>8979</v>
      </c>
      <c r="C1066" s="5" t="s">
        <v>8647</v>
      </c>
      <c r="D1066" s="6">
        <v>3229</v>
      </c>
      <c r="E1066" s="6">
        <v>5295</v>
      </c>
      <c r="F1066" s="7">
        <v>0.39</v>
      </c>
      <c r="G1066" t="s">
        <v>8983</v>
      </c>
      <c r="H1066" t="s">
        <v>8984</v>
      </c>
      <c r="I1066" s="5">
        <v>4.2</v>
      </c>
      <c r="J1066" s="11">
        <v>39724</v>
      </c>
      <c r="K1066">
        <f t="shared" si="32"/>
        <v>166840.80000000002</v>
      </c>
      <c r="L1066" s="2">
        <f t="shared" si="33"/>
        <v>210338580</v>
      </c>
      <c r="M1066" t="str" cm="1">
        <f t="array" ref="M1066">_xlfn.IFS(E1066&lt;1000, "$0 - $999", E1066&lt;5000, "$1K - $4.9K", E1066&lt;10000,"$5K - $9.9K", E1066&lt;50000,"$10K-$49.9", E1066&lt;100000,"$50K-$99.9K", E1066&lt;200000, "$100K - above")</f>
        <v>$5K - $9.9K</v>
      </c>
    </row>
    <row r="1067" spans="1:13">
      <c r="A1067" s="9" t="s">
        <v>8988</v>
      </c>
      <c r="B1067" s="5" t="s">
        <v>8989</v>
      </c>
      <c r="C1067" s="5" t="s">
        <v>8647</v>
      </c>
      <c r="D1067" s="6">
        <v>1799</v>
      </c>
      <c r="E1067" s="6">
        <v>3595</v>
      </c>
      <c r="F1067" s="7">
        <v>0.5</v>
      </c>
      <c r="G1067" t="s">
        <v>8993</v>
      </c>
      <c r="H1067" t="s">
        <v>8994</v>
      </c>
      <c r="I1067" s="5">
        <v>3.8</v>
      </c>
      <c r="J1067" s="11">
        <v>9791</v>
      </c>
      <c r="K1067">
        <f t="shared" si="32"/>
        <v>37205.799999999996</v>
      </c>
      <c r="L1067" s="2">
        <f t="shared" si="33"/>
        <v>35198645</v>
      </c>
      <c r="M1067" t="str" cm="1">
        <f t="array" ref="M1067">_xlfn.IFS(E1067&lt;1000, "$0 - $999", E1067&lt;5000, "$1K - $4.9K", E1067&lt;10000,"$5K - $9.9K", E1067&lt;50000,"$10K-$49.9", E1067&lt;100000,"$50K-$99.9K", E1067&lt;200000, "$100K - above")</f>
        <v>$1K - $4.9K</v>
      </c>
    </row>
    <row r="1068" spans="1:13">
      <c r="A1068" s="9" t="s">
        <v>8998</v>
      </c>
      <c r="B1068" s="5" t="s">
        <v>8999</v>
      </c>
      <c r="C1068" s="5" t="s">
        <v>8541</v>
      </c>
      <c r="D1068" s="6">
        <v>1260</v>
      </c>
      <c r="E1068" s="6">
        <v>1699</v>
      </c>
      <c r="F1068" s="7">
        <v>0.26</v>
      </c>
      <c r="G1068" t="s">
        <v>9003</v>
      </c>
      <c r="H1068" t="s">
        <v>9004</v>
      </c>
      <c r="I1068" s="5">
        <v>4.2</v>
      </c>
      <c r="J1068" s="11">
        <v>2891</v>
      </c>
      <c r="K1068">
        <f t="shared" si="32"/>
        <v>12142.2</v>
      </c>
      <c r="L1068" s="2">
        <f t="shared" si="33"/>
        <v>4911809</v>
      </c>
      <c r="M1068" t="str" cm="1">
        <f t="array" ref="M1068">_xlfn.IFS(E1068&lt;1000, "$0 - $999", E1068&lt;5000, "$1K - $4.9K", E1068&lt;10000,"$5K - $9.9K", E1068&lt;50000,"$10K-$49.9", E1068&lt;100000,"$50K-$99.9K", E1068&lt;200000, "$100K - above")</f>
        <v>$1K - $4.9K</v>
      </c>
    </row>
    <row r="1069" spans="1:13">
      <c r="A1069" s="9" t="s">
        <v>9008</v>
      </c>
      <c r="B1069" s="5" t="s">
        <v>9009</v>
      </c>
      <c r="C1069" s="5" t="s">
        <v>8552</v>
      </c>
      <c r="D1069" s="5">
        <v>749</v>
      </c>
      <c r="E1069" s="6">
        <v>1129</v>
      </c>
      <c r="F1069" s="7">
        <v>0.34</v>
      </c>
      <c r="G1069" t="s">
        <v>9013</v>
      </c>
      <c r="H1069" t="s">
        <v>9014</v>
      </c>
      <c r="I1069" s="5">
        <v>4</v>
      </c>
      <c r="J1069" s="11">
        <v>2446</v>
      </c>
      <c r="K1069">
        <f t="shared" si="32"/>
        <v>9784</v>
      </c>
      <c r="L1069" s="2">
        <f t="shared" si="33"/>
        <v>2761534</v>
      </c>
      <c r="M1069" t="str" cm="1">
        <f t="array" ref="M1069">_xlfn.IFS(E1069&lt;1000, "$0 - $999", E1069&lt;5000, "$1K - $4.9K", E1069&lt;10000,"$5K - $9.9K", E1069&lt;50000,"$10K-$49.9", E1069&lt;100000,"$50K-$99.9K", E1069&lt;200000, "$100K - above")</f>
        <v>$1K - $4.9K</v>
      </c>
    </row>
    <row r="1070" spans="1:13">
      <c r="A1070" s="9" t="s">
        <v>9018</v>
      </c>
      <c r="B1070" s="5" t="s">
        <v>9019</v>
      </c>
      <c r="C1070" s="5" t="s">
        <v>8710</v>
      </c>
      <c r="D1070" s="6">
        <v>3499</v>
      </c>
      <c r="E1070" s="6">
        <v>5795</v>
      </c>
      <c r="F1070" s="7">
        <v>0.4</v>
      </c>
      <c r="G1070" t="s">
        <v>9023</v>
      </c>
      <c r="H1070" t="s">
        <v>9024</v>
      </c>
      <c r="I1070" s="5">
        <v>3.9</v>
      </c>
      <c r="J1070" s="11">
        <v>25340</v>
      </c>
      <c r="K1070">
        <f t="shared" si="32"/>
        <v>98826</v>
      </c>
      <c r="L1070" s="2">
        <f t="shared" si="33"/>
        <v>146845300</v>
      </c>
      <c r="M1070" t="str" cm="1">
        <f t="array" ref="M1070">_xlfn.IFS(E1070&lt;1000, "$0 - $999", E1070&lt;5000, "$1K - $4.9K", E1070&lt;10000,"$5K - $9.9K", E1070&lt;50000,"$10K-$49.9", E1070&lt;100000,"$50K-$99.9K", E1070&lt;200000, "$100K - above")</f>
        <v>$5K - $9.9K</v>
      </c>
    </row>
    <row r="1071" spans="1:13">
      <c r="A1071" s="9" t="s">
        <v>9028</v>
      </c>
      <c r="B1071" s="5" t="s">
        <v>9029</v>
      </c>
      <c r="C1071" s="5" t="s">
        <v>9030</v>
      </c>
      <c r="D1071" s="5">
        <v>379</v>
      </c>
      <c r="E1071" s="5">
        <v>999</v>
      </c>
      <c r="F1071" s="7">
        <v>0.62</v>
      </c>
      <c r="G1071" t="s">
        <v>9034</v>
      </c>
      <c r="H1071" t="s">
        <v>9035</v>
      </c>
      <c r="I1071" s="5">
        <v>4.3</v>
      </c>
      <c r="J1071" s="11">
        <v>3096</v>
      </c>
      <c r="K1071">
        <f t="shared" si="32"/>
        <v>13312.8</v>
      </c>
      <c r="L1071" s="2">
        <f t="shared" si="33"/>
        <v>3092904</v>
      </c>
      <c r="M1071" t="str" cm="1">
        <f t="array" ref="M1071">_xlfn.IFS(E1071&lt;1000, "$0 - $999", E1071&lt;5000, "$1K - $4.9K", E1071&lt;10000,"$5K - $9.9K", E1071&lt;50000,"$10K-$49.9", E1071&lt;100000,"$50K-$99.9K", E1071&lt;200000, "$100K - above")</f>
        <v>$0 - $999</v>
      </c>
    </row>
    <row r="1072" spans="1:13">
      <c r="A1072" s="9" t="s">
        <v>9039</v>
      </c>
      <c r="B1072" s="5" t="s">
        <v>9040</v>
      </c>
      <c r="C1072" s="5" t="s">
        <v>8552</v>
      </c>
      <c r="D1072" s="6">
        <v>1099</v>
      </c>
      <c r="E1072" s="6">
        <v>2400</v>
      </c>
      <c r="F1072" s="7">
        <v>0.54</v>
      </c>
      <c r="G1072" t="s">
        <v>9044</v>
      </c>
      <c r="H1072" t="s">
        <v>9045</v>
      </c>
      <c r="I1072" s="5">
        <v>3.8</v>
      </c>
      <c r="J1072" s="10">
        <v>4</v>
      </c>
      <c r="K1072">
        <f t="shared" si="32"/>
        <v>15.2</v>
      </c>
      <c r="L1072" s="2">
        <f t="shared" si="33"/>
        <v>9600</v>
      </c>
      <c r="M1072" t="str" cm="1">
        <f t="array" ref="M1072">_xlfn.IFS(E1072&lt;1000, "$0 - $999", E1072&lt;5000, "$1K - $4.9K", E1072&lt;10000,"$5K - $9.9K", E1072&lt;50000,"$10K-$49.9", E1072&lt;100000,"$50K-$99.9K", E1072&lt;200000, "$100K - above")</f>
        <v>$1K - $4.9K</v>
      </c>
    </row>
    <row r="1073" spans="1:13">
      <c r="A1073" s="9" t="s">
        <v>9049</v>
      </c>
      <c r="B1073" s="5" t="s">
        <v>9050</v>
      </c>
      <c r="C1073" s="5" t="s">
        <v>8762</v>
      </c>
      <c r="D1073" s="5">
        <v>749</v>
      </c>
      <c r="E1073" s="6">
        <v>1299</v>
      </c>
      <c r="F1073" s="7">
        <v>0.42</v>
      </c>
      <c r="G1073" t="s">
        <v>9054</v>
      </c>
      <c r="H1073" t="s">
        <v>9055</v>
      </c>
      <c r="I1073" s="5">
        <v>4</v>
      </c>
      <c r="J1073" s="10">
        <v>119</v>
      </c>
      <c r="K1073">
        <f t="shared" si="32"/>
        <v>476</v>
      </c>
      <c r="L1073" s="2">
        <f t="shared" si="33"/>
        <v>154581</v>
      </c>
      <c r="M1073" t="str" cm="1">
        <f t="array" ref="M1073">_xlfn.IFS(E1073&lt;1000, "$0 - $999", E1073&lt;5000, "$1K - $4.9K", E1073&lt;10000,"$5K - $9.9K", E1073&lt;50000,"$10K-$49.9", E1073&lt;100000,"$50K-$99.9K", E1073&lt;200000, "$100K - above")</f>
        <v>$1K - $4.9K</v>
      </c>
    </row>
    <row r="1074" spans="1:13">
      <c r="A1074" s="9" t="s">
        <v>9059</v>
      </c>
      <c r="B1074" s="5" t="s">
        <v>9060</v>
      </c>
      <c r="C1074" s="5" t="s">
        <v>9061</v>
      </c>
      <c r="D1074" s="6">
        <v>1299</v>
      </c>
      <c r="E1074" s="6">
        <v>1299</v>
      </c>
      <c r="F1074" s="7">
        <v>0</v>
      </c>
      <c r="G1074" t="s">
        <v>9065</v>
      </c>
      <c r="H1074" t="s">
        <v>9066</v>
      </c>
      <c r="I1074" s="5">
        <v>4.2</v>
      </c>
      <c r="J1074" s="11">
        <v>40106</v>
      </c>
      <c r="K1074">
        <f t="shared" si="32"/>
        <v>168445.2</v>
      </c>
      <c r="L1074" s="2">
        <f t="shared" si="33"/>
        <v>52097694</v>
      </c>
      <c r="M1074" t="str" cm="1">
        <f t="array" ref="M1074">_xlfn.IFS(E1074&lt;1000, "$0 - $999", E1074&lt;5000, "$1K - $4.9K", E1074&lt;10000,"$5K - $9.9K", E1074&lt;50000,"$10K-$49.9", E1074&lt;100000,"$50K-$99.9K", E1074&lt;200000, "$100K - above")</f>
        <v>$1K - $4.9K</v>
      </c>
    </row>
    <row r="1075" spans="1:13">
      <c r="A1075" s="9" t="s">
        <v>9070</v>
      </c>
      <c r="B1075" s="5" t="s">
        <v>9071</v>
      </c>
      <c r="C1075" s="5" t="s">
        <v>8699</v>
      </c>
      <c r="D1075" s="5">
        <v>549</v>
      </c>
      <c r="E1075" s="6">
        <v>1090</v>
      </c>
      <c r="F1075" s="7">
        <v>0.5</v>
      </c>
      <c r="G1075" t="s">
        <v>9075</v>
      </c>
      <c r="H1075" t="s">
        <v>9076</v>
      </c>
      <c r="I1075" s="5">
        <v>4.2</v>
      </c>
      <c r="J1075" s="11">
        <v>13029</v>
      </c>
      <c r="K1075">
        <f t="shared" si="32"/>
        <v>54721.8</v>
      </c>
      <c r="L1075" s="2">
        <f t="shared" si="33"/>
        <v>14201610</v>
      </c>
      <c r="M1075" t="str" cm="1">
        <f t="array" ref="M1075">_xlfn.IFS(E1075&lt;1000, "$0 - $999", E1075&lt;5000, "$1K - $4.9K", E1075&lt;10000,"$5K - $9.9K", E1075&lt;50000,"$10K-$49.9", E1075&lt;100000,"$50K-$99.9K", E1075&lt;200000, "$100K - above")</f>
        <v>$1K - $4.9K</v>
      </c>
    </row>
    <row r="1076" spans="1:13">
      <c r="A1076" s="9" t="s">
        <v>9080</v>
      </c>
      <c r="B1076" s="5" t="s">
        <v>9081</v>
      </c>
      <c r="C1076" s="5" t="s">
        <v>8563</v>
      </c>
      <c r="D1076" s="5">
        <v>899</v>
      </c>
      <c r="E1076" s="6">
        <v>2000</v>
      </c>
      <c r="F1076" s="7">
        <v>0.55000000000000004</v>
      </c>
      <c r="G1076" t="s">
        <v>9085</v>
      </c>
      <c r="H1076" t="s">
        <v>9086</v>
      </c>
      <c r="I1076" s="5">
        <v>3.6</v>
      </c>
      <c r="J1076" s="10">
        <v>291</v>
      </c>
      <c r="K1076">
        <f t="shared" si="32"/>
        <v>1047.6000000000001</v>
      </c>
      <c r="L1076" s="2">
        <f t="shared" si="33"/>
        <v>582000</v>
      </c>
      <c r="M1076" t="str" cm="1">
        <f t="array" ref="M1076">_xlfn.IFS(E1076&lt;1000, "$0 - $999", E1076&lt;5000, "$1K - $4.9K", E1076&lt;10000,"$5K - $9.9K", E1076&lt;50000,"$10K-$49.9", E1076&lt;100000,"$50K-$99.9K", E1076&lt;200000, "$100K - above")</f>
        <v>$1K - $4.9K</v>
      </c>
    </row>
    <row r="1077" spans="1:13">
      <c r="A1077" s="9" t="s">
        <v>9090</v>
      </c>
      <c r="B1077" s="5" t="s">
        <v>9091</v>
      </c>
      <c r="C1077" s="5" t="s">
        <v>8699</v>
      </c>
      <c r="D1077" s="6">
        <v>1321</v>
      </c>
      <c r="E1077" s="6">
        <v>1545</v>
      </c>
      <c r="F1077" s="7">
        <v>0.14000000000000001</v>
      </c>
      <c r="G1077" t="s">
        <v>9095</v>
      </c>
      <c r="H1077" t="s">
        <v>9096</v>
      </c>
      <c r="I1077" s="5">
        <v>4.3</v>
      </c>
      <c r="J1077" s="11">
        <v>15453</v>
      </c>
      <c r="K1077">
        <f t="shared" si="32"/>
        <v>66447.899999999994</v>
      </c>
      <c r="L1077" s="2">
        <f t="shared" si="33"/>
        <v>23874885</v>
      </c>
      <c r="M1077" t="str" cm="1">
        <f t="array" ref="M1077">_xlfn.IFS(E1077&lt;1000, "$0 - $999", E1077&lt;5000, "$1K - $4.9K", E1077&lt;10000,"$5K - $9.9K", E1077&lt;50000,"$10K-$49.9", E1077&lt;100000,"$50K-$99.9K", E1077&lt;200000, "$100K - above")</f>
        <v>$1K - $4.9K</v>
      </c>
    </row>
    <row r="1078" spans="1:13">
      <c r="A1078" s="9" t="s">
        <v>9100</v>
      </c>
      <c r="B1078" s="5" t="s">
        <v>9101</v>
      </c>
      <c r="C1078" s="5" t="s">
        <v>8574</v>
      </c>
      <c r="D1078" s="6">
        <v>1099</v>
      </c>
      <c r="E1078" s="6">
        <v>1999</v>
      </c>
      <c r="F1078" s="7">
        <v>0.45</v>
      </c>
      <c r="G1078" t="s">
        <v>9105</v>
      </c>
      <c r="H1078" t="s">
        <v>9106</v>
      </c>
      <c r="I1078" s="5">
        <v>4</v>
      </c>
      <c r="J1078" s="10">
        <v>604</v>
      </c>
      <c r="K1078">
        <f t="shared" si="32"/>
        <v>2416</v>
      </c>
      <c r="L1078" s="2">
        <f t="shared" si="33"/>
        <v>1207396</v>
      </c>
      <c r="M1078" t="str" cm="1">
        <f t="array" ref="M1078">_xlfn.IFS(E1078&lt;1000, "$0 - $999", E1078&lt;5000, "$1K - $4.9K", E1078&lt;10000,"$5K - $9.9K", E1078&lt;50000,"$10K-$49.9", E1078&lt;100000,"$50K-$99.9K", E1078&lt;200000, "$100K - above")</f>
        <v>$1K - $4.9K</v>
      </c>
    </row>
    <row r="1079" spans="1:13">
      <c r="A1079" s="9" t="s">
        <v>9110</v>
      </c>
      <c r="B1079" s="5" t="s">
        <v>9111</v>
      </c>
      <c r="C1079" s="5" t="s">
        <v>8699</v>
      </c>
      <c r="D1079" s="5">
        <v>775</v>
      </c>
      <c r="E1079" s="5">
        <v>875</v>
      </c>
      <c r="F1079" s="7">
        <v>0.11</v>
      </c>
      <c r="G1079" t="s">
        <v>9115</v>
      </c>
      <c r="H1079" t="s">
        <v>9116</v>
      </c>
      <c r="I1079" s="5">
        <v>4.2</v>
      </c>
      <c r="J1079" s="11">
        <v>46647</v>
      </c>
      <c r="K1079">
        <f t="shared" si="32"/>
        <v>195917.4</v>
      </c>
      <c r="L1079" s="2">
        <f t="shared" si="33"/>
        <v>40816125</v>
      </c>
      <c r="M1079" t="str" cm="1">
        <f t="array" ref="M1079">_xlfn.IFS(E1079&lt;1000, "$0 - $999", E1079&lt;5000, "$1K - $4.9K", E1079&lt;10000,"$5K - $9.9K", E1079&lt;50000,"$10K-$49.9", E1079&lt;100000,"$50K-$99.9K", E1079&lt;200000, "$100K - above")</f>
        <v>$0 - $999</v>
      </c>
    </row>
    <row r="1080" spans="1:13">
      <c r="A1080" s="9" t="s">
        <v>9120</v>
      </c>
      <c r="B1080" s="5" t="s">
        <v>9121</v>
      </c>
      <c r="C1080" s="5" t="s">
        <v>8773</v>
      </c>
      <c r="D1080" s="6">
        <v>6299</v>
      </c>
      <c r="E1080" s="6">
        <v>15270</v>
      </c>
      <c r="F1080" s="7">
        <v>0.59</v>
      </c>
      <c r="G1080" t="s">
        <v>9125</v>
      </c>
      <c r="H1080" t="s">
        <v>9126</v>
      </c>
      <c r="I1080" s="5">
        <v>4.0999999999999996</v>
      </c>
      <c r="J1080" s="11">
        <v>3233</v>
      </c>
      <c r="K1080">
        <f t="shared" si="32"/>
        <v>13255.3</v>
      </c>
      <c r="L1080" s="2">
        <f t="shared" si="33"/>
        <v>49367910</v>
      </c>
      <c r="M1080" t="str" cm="1">
        <f t="array" ref="M1080">_xlfn.IFS(E1080&lt;1000, "$0 - $999", E1080&lt;5000, "$1K - $4.9K", E1080&lt;10000,"$5K - $9.9K", E1080&lt;50000,"$10K-$49.9", E1080&lt;100000,"$50K-$99.9K", E1080&lt;200000, "$100K - above")</f>
        <v>$10K-$49.9</v>
      </c>
    </row>
    <row r="1081" spans="1:13">
      <c r="A1081" s="9" t="s">
        <v>9130</v>
      </c>
      <c r="B1081" s="5" t="s">
        <v>9131</v>
      </c>
      <c r="C1081" s="5" t="s">
        <v>8897</v>
      </c>
      <c r="D1081" s="6">
        <v>3190</v>
      </c>
      <c r="E1081" s="6">
        <v>4195</v>
      </c>
      <c r="F1081" s="7">
        <v>0.24</v>
      </c>
      <c r="G1081" t="s">
        <v>9135</v>
      </c>
      <c r="H1081" t="s">
        <v>9136</v>
      </c>
      <c r="I1081" s="5">
        <v>4</v>
      </c>
      <c r="J1081" s="11">
        <v>1282</v>
      </c>
      <c r="K1081">
        <f t="shared" si="32"/>
        <v>5128</v>
      </c>
      <c r="L1081" s="2">
        <f t="shared" si="33"/>
        <v>5377990</v>
      </c>
      <c r="M1081" t="str" cm="1">
        <f t="array" ref="M1081">_xlfn.IFS(E1081&lt;1000, "$0 - $999", E1081&lt;5000, "$1K - $4.9K", E1081&lt;10000,"$5K - $9.9K", E1081&lt;50000,"$10K-$49.9", E1081&lt;100000,"$50K-$99.9K", E1081&lt;200000, "$100K - above")</f>
        <v>$1K - $4.9K</v>
      </c>
    </row>
    <row r="1082" spans="1:13">
      <c r="A1082" s="9" t="s">
        <v>9140</v>
      </c>
      <c r="B1082" s="5" t="s">
        <v>9141</v>
      </c>
      <c r="C1082" s="5" t="s">
        <v>8552</v>
      </c>
      <c r="D1082" s="5">
        <v>799</v>
      </c>
      <c r="E1082" s="6">
        <v>1989</v>
      </c>
      <c r="F1082" s="7">
        <v>0.6</v>
      </c>
      <c r="G1082" t="s">
        <v>9145</v>
      </c>
      <c r="H1082" t="s">
        <v>9146</v>
      </c>
      <c r="I1082" s="5">
        <v>4.3</v>
      </c>
      <c r="J1082" s="10">
        <v>70</v>
      </c>
      <c r="K1082">
        <f t="shared" si="32"/>
        <v>301</v>
      </c>
      <c r="L1082" s="2">
        <f t="shared" si="33"/>
        <v>139230</v>
      </c>
      <c r="M1082" t="str" cm="1">
        <f t="array" ref="M1082">_xlfn.IFS(E1082&lt;1000, "$0 - $999", E1082&lt;5000, "$1K - $4.9K", E1082&lt;10000,"$5K - $9.9K", E1082&lt;50000,"$10K-$49.9", E1082&lt;100000,"$50K-$99.9K", E1082&lt;200000, "$100K - above")</f>
        <v>$1K - $4.9K</v>
      </c>
    </row>
    <row r="1083" spans="1:13">
      <c r="A1083" s="9" t="s">
        <v>9150</v>
      </c>
      <c r="B1083" s="5" t="s">
        <v>9151</v>
      </c>
      <c r="C1083" s="5" t="s">
        <v>8938</v>
      </c>
      <c r="D1083" s="6">
        <v>2699</v>
      </c>
      <c r="E1083" s="6">
        <v>5000</v>
      </c>
      <c r="F1083" s="7">
        <v>0.46</v>
      </c>
      <c r="G1083" t="s">
        <v>9155</v>
      </c>
      <c r="H1083" t="s">
        <v>9156</v>
      </c>
      <c r="I1083" s="5">
        <v>4</v>
      </c>
      <c r="J1083" s="11">
        <v>26164</v>
      </c>
      <c r="K1083">
        <f t="shared" si="32"/>
        <v>104656</v>
      </c>
      <c r="L1083" s="2">
        <f t="shared" si="33"/>
        <v>130820000</v>
      </c>
      <c r="M1083" t="str" cm="1">
        <f t="array" ref="M1083">_xlfn.IFS(E1083&lt;1000, "$0 - $999", E1083&lt;5000, "$1K - $4.9K", E1083&lt;10000,"$5K - $9.9K", E1083&lt;50000,"$10K-$49.9", E1083&lt;100000,"$50K-$99.9K", E1083&lt;200000, "$100K - above")</f>
        <v>$5K - $9.9K</v>
      </c>
    </row>
    <row r="1084" spans="1:13">
      <c r="A1084" s="9" t="s">
        <v>9160</v>
      </c>
      <c r="B1084" s="5" t="s">
        <v>9161</v>
      </c>
      <c r="C1084" s="5" t="s">
        <v>8699</v>
      </c>
      <c r="D1084" s="5">
        <v>599</v>
      </c>
      <c r="E1084" s="5">
        <v>990</v>
      </c>
      <c r="F1084" s="7">
        <v>0.39</v>
      </c>
      <c r="G1084" t="s">
        <v>9165</v>
      </c>
      <c r="H1084" t="s">
        <v>9166</v>
      </c>
      <c r="I1084" s="5">
        <v>3.9</v>
      </c>
      <c r="J1084" s="11">
        <v>16166</v>
      </c>
      <c r="K1084">
        <f t="shared" si="32"/>
        <v>63047.4</v>
      </c>
      <c r="L1084" s="2">
        <f t="shared" si="33"/>
        <v>16004340</v>
      </c>
      <c r="M1084" t="str" cm="1">
        <f t="array" ref="M1084">_xlfn.IFS(E1084&lt;1000, "$0 - $999", E1084&lt;5000, "$1K - $4.9K", E1084&lt;10000,"$5K - $9.9K", E1084&lt;50000,"$10K-$49.9", E1084&lt;100000,"$50K-$99.9K", E1084&lt;200000, "$100K - above")</f>
        <v>$0 - $999</v>
      </c>
    </row>
    <row r="1085" spans="1:13">
      <c r="A1085" s="9" t="s">
        <v>9170</v>
      </c>
      <c r="B1085" s="5" t="s">
        <v>9171</v>
      </c>
      <c r="C1085" s="5" t="s">
        <v>8762</v>
      </c>
      <c r="D1085" s="5">
        <v>749</v>
      </c>
      <c r="E1085" s="6">
        <v>1111</v>
      </c>
      <c r="F1085" s="7">
        <v>0.33</v>
      </c>
      <c r="G1085" t="s">
        <v>9175</v>
      </c>
      <c r="H1085" t="s">
        <v>9176</v>
      </c>
      <c r="I1085" s="5">
        <v>4.2</v>
      </c>
      <c r="J1085" s="11">
        <v>35693</v>
      </c>
      <c r="K1085">
        <f t="shared" si="32"/>
        <v>149910.6</v>
      </c>
      <c r="L1085" s="2">
        <f t="shared" si="33"/>
        <v>39654923</v>
      </c>
      <c r="M1085" t="str" cm="1">
        <f t="array" ref="M1085">_xlfn.IFS(E1085&lt;1000, "$0 - $999", E1085&lt;5000, "$1K - $4.9K", E1085&lt;10000,"$5K - $9.9K", E1085&lt;50000,"$10K-$49.9", E1085&lt;100000,"$50K-$99.9K", E1085&lt;200000, "$100K - above")</f>
        <v>$1K - $4.9K</v>
      </c>
    </row>
    <row r="1086" spans="1:13">
      <c r="A1086" s="9" t="s">
        <v>9180</v>
      </c>
      <c r="B1086" s="5" t="s">
        <v>9181</v>
      </c>
      <c r="C1086" s="5" t="s">
        <v>8773</v>
      </c>
      <c r="D1086" s="6">
        <v>6199</v>
      </c>
      <c r="E1086" s="6">
        <v>10400</v>
      </c>
      <c r="F1086" s="7">
        <v>0.4</v>
      </c>
      <c r="G1086" t="s">
        <v>9185</v>
      </c>
      <c r="H1086" t="s">
        <v>9186</v>
      </c>
      <c r="I1086" s="5">
        <v>4.0999999999999996</v>
      </c>
      <c r="J1086" s="11">
        <v>14391</v>
      </c>
      <c r="K1086">
        <f t="shared" si="32"/>
        <v>59003.099999999991</v>
      </c>
      <c r="L1086" s="2">
        <f t="shared" si="33"/>
        <v>149666400</v>
      </c>
      <c r="M1086" t="str" cm="1">
        <f t="array" ref="M1086">_xlfn.IFS(E1086&lt;1000, "$0 - $999", E1086&lt;5000, "$1K - $4.9K", E1086&lt;10000,"$5K - $9.9K", E1086&lt;50000,"$10K-$49.9", E1086&lt;100000,"$50K-$99.9K", E1086&lt;200000, "$100K - above")</f>
        <v>$10K-$49.9</v>
      </c>
    </row>
    <row r="1087" spans="1:13">
      <c r="A1087" s="9" t="s">
        <v>9190</v>
      </c>
      <c r="B1087" s="5" t="s">
        <v>9191</v>
      </c>
      <c r="C1087" s="5" t="s">
        <v>9192</v>
      </c>
      <c r="D1087" s="6">
        <v>1819</v>
      </c>
      <c r="E1087" s="6">
        <v>2490</v>
      </c>
      <c r="F1087" s="7">
        <v>0.27</v>
      </c>
      <c r="G1087" t="s">
        <v>9196</v>
      </c>
      <c r="H1087" t="s">
        <v>9197</v>
      </c>
      <c r="I1087" s="5">
        <v>4.4000000000000004</v>
      </c>
      <c r="J1087" s="11">
        <v>7946</v>
      </c>
      <c r="K1087">
        <f t="shared" si="32"/>
        <v>34962.400000000001</v>
      </c>
      <c r="L1087" s="2">
        <f t="shared" si="33"/>
        <v>19785540</v>
      </c>
      <c r="M1087" t="str" cm="1">
        <f t="array" ref="M1087">_xlfn.IFS(E1087&lt;1000, "$0 - $999", E1087&lt;5000, "$1K - $4.9K", E1087&lt;10000,"$5K - $9.9K", E1087&lt;50000,"$10K-$49.9", E1087&lt;100000,"$50K-$99.9K", E1087&lt;200000, "$100K - above")</f>
        <v>$1K - $4.9K</v>
      </c>
    </row>
    <row r="1088" spans="1:13">
      <c r="A1088" s="9" t="s">
        <v>9201</v>
      </c>
      <c r="B1088" s="5" t="s">
        <v>9202</v>
      </c>
      <c r="C1088" s="5" t="s">
        <v>8762</v>
      </c>
      <c r="D1088" s="6">
        <v>1199</v>
      </c>
      <c r="E1088" s="6">
        <v>1900</v>
      </c>
      <c r="F1088" s="7">
        <v>0.37</v>
      </c>
      <c r="G1088" t="s">
        <v>9206</v>
      </c>
      <c r="H1088" t="s">
        <v>9207</v>
      </c>
      <c r="I1088" s="5">
        <v>4</v>
      </c>
      <c r="J1088" s="11">
        <v>1765</v>
      </c>
      <c r="K1088">
        <f t="shared" si="32"/>
        <v>7060</v>
      </c>
      <c r="L1088" s="2">
        <f t="shared" si="33"/>
        <v>3353500</v>
      </c>
      <c r="M1088" t="str" cm="1">
        <f t="array" ref="M1088">_xlfn.IFS(E1088&lt;1000, "$0 - $999", E1088&lt;5000, "$1K - $4.9K", E1088&lt;10000,"$5K - $9.9K", E1088&lt;50000,"$10K-$49.9", E1088&lt;100000,"$50K-$99.9K", E1088&lt;200000, "$100K - above")</f>
        <v>$1K - $4.9K</v>
      </c>
    </row>
    <row r="1089" spans="1:13">
      <c r="A1089" s="9" t="s">
        <v>9211</v>
      </c>
      <c r="B1089" s="5" t="s">
        <v>9212</v>
      </c>
      <c r="C1089" s="5" t="s">
        <v>8710</v>
      </c>
      <c r="D1089" s="6">
        <v>3249</v>
      </c>
      <c r="E1089" s="6">
        <v>6295</v>
      </c>
      <c r="F1089" s="7">
        <v>0.48</v>
      </c>
      <c r="G1089" t="s">
        <v>9216</v>
      </c>
      <c r="H1089" t="s">
        <v>9217</v>
      </c>
      <c r="I1089" s="5">
        <v>3.8</v>
      </c>
      <c r="J1089" s="11">
        <v>14062</v>
      </c>
      <c r="K1089">
        <f t="shared" si="32"/>
        <v>53435.6</v>
      </c>
      <c r="L1089" s="2">
        <f t="shared" si="33"/>
        <v>88520290</v>
      </c>
      <c r="M1089" t="str" cm="1">
        <f t="array" ref="M1089">_xlfn.IFS(E1089&lt;1000, "$0 - $999", E1089&lt;5000, "$1K - $4.9K", E1089&lt;10000,"$5K - $9.9K", E1089&lt;50000,"$10K-$49.9", E1089&lt;100000,"$50K-$99.9K", E1089&lt;200000, "$100K - above")</f>
        <v>$5K - $9.9K</v>
      </c>
    </row>
    <row r="1090" spans="1:13">
      <c r="A1090" s="9" t="s">
        <v>9221</v>
      </c>
      <c r="B1090" s="5" t="s">
        <v>9222</v>
      </c>
      <c r="C1090" s="5" t="s">
        <v>9030</v>
      </c>
      <c r="D1090" s="5">
        <v>349</v>
      </c>
      <c r="E1090" s="5">
        <v>999</v>
      </c>
      <c r="F1090" s="7">
        <v>0.65</v>
      </c>
      <c r="G1090" t="s">
        <v>9226</v>
      </c>
      <c r="H1090" t="s">
        <v>9227</v>
      </c>
      <c r="I1090" s="5">
        <v>4</v>
      </c>
      <c r="J1090" s="11">
        <v>15646</v>
      </c>
      <c r="K1090">
        <f t="shared" ref="K1090:K1153" si="34">PRODUCT(J1090,I1090)</f>
        <v>62584</v>
      </c>
      <c r="L1090" s="2">
        <f t="shared" ref="L1090:L1153" si="35">PRODUCT(J1090,E1090)</f>
        <v>15630354</v>
      </c>
      <c r="M1090" t="str" cm="1">
        <f t="array" ref="M1090">_xlfn.IFS(E1090&lt;1000, "$0 - $999", E1090&lt;5000, "$1K - $4.9K", E1090&lt;10000,"$5K - $9.9K", E1090&lt;50000,"$10K-$49.9", E1090&lt;100000,"$50K-$99.9K", E1090&lt;200000, "$100K - above")</f>
        <v>$0 - $999</v>
      </c>
    </row>
    <row r="1091" spans="1:13">
      <c r="A1091" s="9" t="s">
        <v>9231</v>
      </c>
      <c r="B1091" s="5" t="s">
        <v>9232</v>
      </c>
      <c r="C1091" s="5" t="s">
        <v>8563</v>
      </c>
      <c r="D1091" s="6">
        <v>1049</v>
      </c>
      <c r="E1091" s="6">
        <v>1699</v>
      </c>
      <c r="F1091" s="7">
        <v>0.38</v>
      </c>
      <c r="G1091" t="s">
        <v>9236</v>
      </c>
      <c r="H1091" t="s">
        <v>9237</v>
      </c>
      <c r="I1091" s="5">
        <v>3.1</v>
      </c>
      <c r="J1091" s="10">
        <v>111</v>
      </c>
      <c r="K1091">
        <f t="shared" si="34"/>
        <v>344.1</v>
      </c>
      <c r="L1091" s="2">
        <f t="shared" si="35"/>
        <v>188589</v>
      </c>
      <c r="M1091" t="str" cm="1">
        <f t="array" ref="M1091">_xlfn.IFS(E1091&lt;1000, "$0 - $999", E1091&lt;5000, "$1K - $4.9K", E1091&lt;10000,"$5K - $9.9K", E1091&lt;50000,"$10K-$49.9", E1091&lt;100000,"$50K-$99.9K", E1091&lt;200000, "$100K - above")</f>
        <v>$1K - $4.9K</v>
      </c>
    </row>
    <row r="1092" spans="1:13">
      <c r="A1092" s="9" t="s">
        <v>9241</v>
      </c>
      <c r="B1092" s="5" t="s">
        <v>9242</v>
      </c>
      <c r="C1092" s="5" t="s">
        <v>9243</v>
      </c>
      <c r="D1092" s="5">
        <v>799</v>
      </c>
      <c r="E1092" s="6">
        <v>1500</v>
      </c>
      <c r="F1092" s="7">
        <v>0.47</v>
      </c>
      <c r="G1092" t="s">
        <v>9247</v>
      </c>
      <c r="H1092" t="s">
        <v>9248</v>
      </c>
      <c r="I1092" s="5">
        <v>4.3</v>
      </c>
      <c r="J1092" s="11">
        <v>9695</v>
      </c>
      <c r="K1092">
        <f t="shared" si="34"/>
        <v>41688.5</v>
      </c>
      <c r="L1092" s="2">
        <f t="shared" si="35"/>
        <v>14542500</v>
      </c>
      <c r="M1092" t="str" cm="1">
        <f t="array" ref="M1092">_xlfn.IFS(E1092&lt;1000, "$0 - $999", E1092&lt;5000, "$1K - $4.9K", E1092&lt;10000,"$5K - $9.9K", E1092&lt;50000,"$10K-$49.9", E1092&lt;100000,"$50K-$99.9K", E1092&lt;200000, "$100K - above")</f>
        <v>$1K - $4.9K</v>
      </c>
    </row>
    <row r="1093" spans="1:13">
      <c r="A1093" s="9" t="s">
        <v>9252</v>
      </c>
      <c r="B1093" s="5" t="s">
        <v>9253</v>
      </c>
      <c r="C1093" s="5" t="s">
        <v>8773</v>
      </c>
      <c r="D1093" s="6">
        <v>4999</v>
      </c>
      <c r="E1093" s="6">
        <v>9650</v>
      </c>
      <c r="F1093" s="7">
        <v>0.48</v>
      </c>
      <c r="G1093" t="s">
        <v>9257</v>
      </c>
      <c r="H1093" t="s">
        <v>9258</v>
      </c>
      <c r="I1093" s="5">
        <v>4.2</v>
      </c>
      <c r="J1093" s="11">
        <v>1772</v>
      </c>
      <c r="K1093">
        <f t="shared" si="34"/>
        <v>7442.4000000000005</v>
      </c>
      <c r="L1093" s="2">
        <f t="shared" si="35"/>
        <v>17099800</v>
      </c>
      <c r="M1093" t="str" cm="1">
        <f t="array" ref="M1093">_xlfn.IFS(E1093&lt;1000, "$0 - $999", E1093&lt;5000, "$1K - $4.9K", E1093&lt;10000,"$5K - $9.9K", E1093&lt;50000,"$10K-$49.9", E1093&lt;100000,"$50K-$99.9K", E1093&lt;200000, "$100K - above")</f>
        <v>$5K - $9.9K</v>
      </c>
    </row>
    <row r="1094" spans="1:13">
      <c r="A1094" s="9" t="s">
        <v>9262</v>
      </c>
      <c r="B1094" s="5" t="s">
        <v>9263</v>
      </c>
      <c r="C1094" s="5" t="s">
        <v>8710</v>
      </c>
      <c r="D1094" s="6">
        <v>6999</v>
      </c>
      <c r="E1094" s="6">
        <v>10590</v>
      </c>
      <c r="F1094" s="7">
        <v>0.34</v>
      </c>
      <c r="G1094" t="s">
        <v>9267</v>
      </c>
      <c r="H1094" t="s">
        <v>9268</v>
      </c>
      <c r="I1094" s="5">
        <v>4.4000000000000004</v>
      </c>
      <c r="J1094" s="11">
        <v>11499</v>
      </c>
      <c r="K1094">
        <f t="shared" si="34"/>
        <v>50595.600000000006</v>
      </c>
      <c r="L1094" s="2">
        <f t="shared" si="35"/>
        <v>121774410</v>
      </c>
      <c r="M1094" t="str" cm="1">
        <f t="array" ref="M1094">_xlfn.IFS(E1094&lt;1000, "$0 - $999", E1094&lt;5000, "$1K - $4.9K", E1094&lt;10000,"$5K - $9.9K", E1094&lt;50000,"$10K-$49.9", E1094&lt;100000,"$50K-$99.9K", E1094&lt;200000, "$100K - above")</f>
        <v>$10K-$49.9</v>
      </c>
    </row>
    <row r="1095" spans="1:13">
      <c r="A1095" s="9" t="s">
        <v>9272</v>
      </c>
      <c r="B1095" s="5" t="s">
        <v>9273</v>
      </c>
      <c r="C1095" s="5" t="s">
        <v>8585</v>
      </c>
      <c r="D1095" s="5">
        <v>799</v>
      </c>
      <c r="E1095" s="6">
        <v>1999</v>
      </c>
      <c r="F1095" s="7">
        <v>0.6</v>
      </c>
      <c r="G1095" t="s">
        <v>9277</v>
      </c>
      <c r="H1095" t="s">
        <v>9278</v>
      </c>
      <c r="I1095" s="5">
        <v>4.0999999999999996</v>
      </c>
      <c r="J1095" s="11">
        <v>2162</v>
      </c>
      <c r="K1095">
        <f t="shared" si="34"/>
        <v>8864.1999999999989</v>
      </c>
      <c r="L1095" s="2">
        <f t="shared" si="35"/>
        <v>4321838</v>
      </c>
      <c r="M1095" t="str" cm="1">
        <f t="array" ref="M1095">_xlfn.IFS(E1095&lt;1000, "$0 - $999", E1095&lt;5000, "$1K - $4.9K", E1095&lt;10000,"$5K - $9.9K", E1095&lt;50000,"$10K-$49.9", E1095&lt;100000,"$50K-$99.9K", E1095&lt;200000, "$100K - above")</f>
        <v>$1K - $4.9K</v>
      </c>
    </row>
    <row r="1096" spans="1:13">
      <c r="A1096" s="9" t="s">
        <v>9282</v>
      </c>
      <c r="B1096" s="5" t="s">
        <v>9283</v>
      </c>
      <c r="C1096" s="5" t="s">
        <v>9284</v>
      </c>
      <c r="D1096" s="5">
        <v>89</v>
      </c>
      <c r="E1096" s="5">
        <v>89</v>
      </c>
      <c r="F1096" s="7">
        <v>0</v>
      </c>
      <c r="G1096" t="s">
        <v>9288</v>
      </c>
      <c r="H1096" t="s">
        <v>9289</v>
      </c>
      <c r="I1096" s="5">
        <v>4.2</v>
      </c>
      <c r="J1096" s="11">
        <v>19621</v>
      </c>
      <c r="K1096">
        <f t="shared" si="34"/>
        <v>82408.2</v>
      </c>
      <c r="L1096" s="2">
        <f t="shared" si="35"/>
        <v>1746269</v>
      </c>
      <c r="M1096" t="str" cm="1">
        <f t="array" ref="M1096">_xlfn.IFS(E1096&lt;1000, "$0 - $999", E1096&lt;5000, "$1K - $4.9K", E1096&lt;10000,"$5K - $9.9K", E1096&lt;50000,"$10K-$49.9", E1096&lt;100000,"$50K-$99.9K", E1096&lt;200000, "$100K - above")</f>
        <v>$0 - $999</v>
      </c>
    </row>
    <row r="1097" spans="1:13">
      <c r="A1097" s="9" t="s">
        <v>9293</v>
      </c>
      <c r="B1097" s="5" t="s">
        <v>9294</v>
      </c>
      <c r="C1097" s="5" t="s">
        <v>9295</v>
      </c>
      <c r="D1097" s="6">
        <v>1400</v>
      </c>
      <c r="E1097" s="6">
        <v>2485</v>
      </c>
      <c r="F1097" s="7">
        <v>0.44</v>
      </c>
      <c r="G1097" t="s">
        <v>9299</v>
      </c>
      <c r="H1097" t="s">
        <v>9300</v>
      </c>
      <c r="I1097" s="5">
        <v>4.0999999999999996</v>
      </c>
      <c r="J1097" s="11">
        <v>19998</v>
      </c>
      <c r="K1097">
        <f t="shared" si="34"/>
        <v>81991.799999999988</v>
      </c>
      <c r="L1097" s="2">
        <f t="shared" si="35"/>
        <v>49695030</v>
      </c>
      <c r="M1097" t="str" cm="1">
        <f t="array" ref="M1097">_xlfn.IFS(E1097&lt;1000, "$0 - $999", E1097&lt;5000, "$1K - $4.9K", E1097&lt;10000,"$5K - $9.9K", E1097&lt;50000,"$10K-$49.9", E1097&lt;100000,"$50K-$99.9K", E1097&lt;200000, "$100K - above")</f>
        <v>$1K - $4.9K</v>
      </c>
    </row>
    <row r="1098" spans="1:13">
      <c r="A1098" s="9" t="s">
        <v>9304</v>
      </c>
      <c r="B1098" s="5" t="s">
        <v>9305</v>
      </c>
      <c r="C1098" s="5" t="s">
        <v>8886</v>
      </c>
      <c r="D1098" s="5">
        <v>355</v>
      </c>
      <c r="E1098" s="5">
        <v>899</v>
      </c>
      <c r="F1098" s="7">
        <v>0.61</v>
      </c>
      <c r="G1098" t="s">
        <v>9309</v>
      </c>
      <c r="H1098" t="s">
        <v>9310</v>
      </c>
      <c r="I1098" s="5">
        <v>4.0999999999999996</v>
      </c>
      <c r="J1098" s="11">
        <v>1051</v>
      </c>
      <c r="K1098">
        <f t="shared" si="34"/>
        <v>4309.0999999999995</v>
      </c>
      <c r="L1098" s="2">
        <f t="shared" si="35"/>
        <v>944849</v>
      </c>
      <c r="M1098" t="str" cm="1">
        <f t="array" ref="M1098">_xlfn.IFS(E1098&lt;1000, "$0 - $999", E1098&lt;5000, "$1K - $4.9K", E1098&lt;10000,"$5K - $9.9K", E1098&lt;50000,"$10K-$49.9", E1098&lt;100000,"$50K-$99.9K", E1098&lt;200000, "$100K - above")</f>
        <v>$0 - $999</v>
      </c>
    </row>
    <row r="1099" spans="1:13">
      <c r="A1099" s="9" t="s">
        <v>9314</v>
      </c>
      <c r="B1099" s="5" t="s">
        <v>9315</v>
      </c>
      <c r="C1099" s="5" t="s">
        <v>8552</v>
      </c>
      <c r="D1099" s="6">
        <v>2169</v>
      </c>
      <c r="E1099" s="6">
        <v>3279</v>
      </c>
      <c r="F1099" s="7">
        <v>0.34</v>
      </c>
      <c r="G1099" t="s">
        <v>9319</v>
      </c>
      <c r="H1099" t="s">
        <v>9320</v>
      </c>
      <c r="I1099" s="5">
        <v>4.0999999999999996</v>
      </c>
      <c r="J1099" s="11">
        <v>1716</v>
      </c>
      <c r="K1099">
        <f t="shared" si="34"/>
        <v>7035.5999999999995</v>
      </c>
      <c r="L1099" s="2">
        <f t="shared" si="35"/>
        <v>5626764</v>
      </c>
      <c r="M1099" t="str" cm="1">
        <f t="array" ref="M1099">_xlfn.IFS(E1099&lt;1000, "$0 - $999", E1099&lt;5000, "$1K - $4.9K", E1099&lt;10000,"$5K - $9.9K", E1099&lt;50000,"$10K-$49.9", E1099&lt;100000,"$50K-$99.9K", E1099&lt;200000, "$100K - above")</f>
        <v>$1K - $4.9K</v>
      </c>
    </row>
    <row r="1100" spans="1:13">
      <c r="A1100" s="9" t="s">
        <v>9324</v>
      </c>
      <c r="B1100" s="5" t="s">
        <v>9325</v>
      </c>
      <c r="C1100" s="5" t="s">
        <v>9326</v>
      </c>
      <c r="D1100" s="6">
        <v>2799</v>
      </c>
      <c r="E1100" s="6">
        <v>3799</v>
      </c>
      <c r="F1100" s="7">
        <v>0.26</v>
      </c>
      <c r="G1100" t="s">
        <v>9330</v>
      </c>
      <c r="H1100" t="s">
        <v>9331</v>
      </c>
      <c r="I1100" s="5">
        <v>3.9</v>
      </c>
      <c r="J1100" s="11">
        <v>32931</v>
      </c>
      <c r="K1100">
        <f t="shared" si="34"/>
        <v>128430.9</v>
      </c>
      <c r="L1100" s="2">
        <f t="shared" si="35"/>
        <v>125104869</v>
      </c>
      <c r="M1100" t="str" cm="1">
        <f t="array" ref="M1100">_xlfn.IFS(E1100&lt;1000, "$0 - $999", E1100&lt;5000, "$1K - $4.9K", E1100&lt;10000,"$5K - $9.9K", E1100&lt;50000,"$10K-$49.9", E1100&lt;100000,"$50K-$99.9K", E1100&lt;200000, "$100K - above")</f>
        <v>$1K - $4.9K</v>
      </c>
    </row>
    <row r="1101" spans="1:13">
      <c r="A1101" s="9" t="s">
        <v>9335</v>
      </c>
      <c r="B1101" s="5" t="s">
        <v>9336</v>
      </c>
      <c r="C1101" s="5" t="s">
        <v>8541</v>
      </c>
      <c r="D1101" s="5">
        <v>899</v>
      </c>
      <c r="E1101" s="6">
        <v>1249</v>
      </c>
      <c r="F1101" s="7">
        <v>0.28000000000000003</v>
      </c>
      <c r="G1101" t="s">
        <v>9340</v>
      </c>
      <c r="H1101" t="s">
        <v>9341</v>
      </c>
      <c r="I1101" s="5">
        <v>3.9</v>
      </c>
      <c r="J1101" s="11">
        <v>17424</v>
      </c>
      <c r="K1101">
        <f t="shared" si="34"/>
        <v>67953.599999999991</v>
      </c>
      <c r="L1101" s="2">
        <f t="shared" si="35"/>
        <v>21762576</v>
      </c>
      <c r="M1101" t="str" cm="1">
        <f t="array" ref="M1101">_xlfn.IFS(E1101&lt;1000, "$0 - $999", E1101&lt;5000, "$1K - $4.9K", E1101&lt;10000,"$5K - $9.9K", E1101&lt;50000,"$10K-$49.9", E1101&lt;100000,"$50K-$99.9K", E1101&lt;200000, "$100K - above")</f>
        <v>$1K - $4.9K</v>
      </c>
    </row>
    <row r="1102" spans="1:13">
      <c r="A1102" s="9" t="s">
        <v>9345</v>
      </c>
      <c r="B1102" s="5" t="s">
        <v>9346</v>
      </c>
      <c r="C1102" s="5" t="s">
        <v>8732</v>
      </c>
      <c r="D1102" s="6">
        <v>2499</v>
      </c>
      <c r="E1102" s="6">
        <v>5000</v>
      </c>
      <c r="F1102" s="7">
        <v>0.5</v>
      </c>
      <c r="G1102" t="s">
        <v>9350</v>
      </c>
      <c r="H1102" t="s">
        <v>9351</v>
      </c>
      <c r="I1102" s="5">
        <v>3.8</v>
      </c>
      <c r="J1102" s="11">
        <v>1889</v>
      </c>
      <c r="K1102">
        <f t="shared" si="34"/>
        <v>7178.2</v>
      </c>
      <c r="L1102" s="2">
        <f t="shared" si="35"/>
        <v>9445000</v>
      </c>
      <c r="M1102" t="str" cm="1">
        <f t="array" ref="M1102">_xlfn.IFS(E1102&lt;1000, "$0 - $999", E1102&lt;5000, "$1K - $4.9K", E1102&lt;10000,"$5K - $9.9K", E1102&lt;50000,"$10K-$49.9", E1102&lt;100000,"$50K-$99.9K", E1102&lt;200000, "$100K - above")</f>
        <v>$5K - $9.9K</v>
      </c>
    </row>
    <row r="1103" spans="1:13">
      <c r="A1103" s="9" t="s">
        <v>9355</v>
      </c>
      <c r="B1103" s="5" t="s">
        <v>9356</v>
      </c>
      <c r="C1103" s="5" t="s">
        <v>8721</v>
      </c>
      <c r="D1103" s="6">
        <v>3599</v>
      </c>
      <c r="E1103" s="6">
        <v>7299</v>
      </c>
      <c r="F1103" s="7">
        <v>0.51</v>
      </c>
      <c r="G1103" t="s">
        <v>9360</v>
      </c>
      <c r="H1103" t="s">
        <v>9361</v>
      </c>
      <c r="I1103" s="5">
        <v>4</v>
      </c>
      <c r="J1103" s="11">
        <v>10324</v>
      </c>
      <c r="K1103">
        <f t="shared" si="34"/>
        <v>41296</v>
      </c>
      <c r="L1103" s="2">
        <f t="shared" si="35"/>
        <v>75354876</v>
      </c>
      <c r="M1103" t="str" cm="1">
        <f t="array" ref="M1103">_xlfn.IFS(E1103&lt;1000, "$0 - $999", E1103&lt;5000, "$1K - $4.9K", E1103&lt;10000,"$5K - $9.9K", E1103&lt;50000,"$10K-$49.9", E1103&lt;100000,"$50K-$99.9K", E1103&lt;200000, "$100K - above")</f>
        <v>$5K - $9.9K</v>
      </c>
    </row>
    <row r="1104" spans="1:13">
      <c r="A1104" s="9" t="s">
        <v>9365</v>
      </c>
      <c r="B1104" s="5" t="s">
        <v>9366</v>
      </c>
      <c r="C1104" s="5" t="s">
        <v>8699</v>
      </c>
      <c r="D1104" s="5">
        <v>499</v>
      </c>
      <c r="E1104" s="5">
        <v>625</v>
      </c>
      <c r="F1104" s="7">
        <v>0.2</v>
      </c>
      <c r="G1104" t="s">
        <v>9370</v>
      </c>
      <c r="H1104" t="s">
        <v>9371</v>
      </c>
      <c r="I1104" s="5">
        <v>4.2</v>
      </c>
      <c r="J1104" s="11">
        <v>5355</v>
      </c>
      <c r="K1104">
        <f t="shared" si="34"/>
        <v>22491</v>
      </c>
      <c r="L1104" s="2">
        <f t="shared" si="35"/>
        <v>3346875</v>
      </c>
      <c r="M1104" t="str" cm="1">
        <f t="array" ref="M1104">_xlfn.IFS(E1104&lt;1000, "$0 - $999", E1104&lt;5000, "$1K - $4.9K", E1104&lt;10000,"$5K - $9.9K", E1104&lt;50000,"$10K-$49.9", E1104&lt;100000,"$50K-$99.9K", E1104&lt;200000, "$100K - above")</f>
        <v>$0 - $999</v>
      </c>
    </row>
    <row r="1105" spans="1:13">
      <c r="A1105" s="9" t="s">
        <v>9375</v>
      </c>
      <c r="B1105" s="5" t="s">
        <v>9376</v>
      </c>
      <c r="C1105" s="5" t="s">
        <v>8844</v>
      </c>
      <c r="D1105" s="5">
        <v>653</v>
      </c>
      <c r="E1105" s="6">
        <v>1020</v>
      </c>
      <c r="F1105" s="7">
        <v>0.36</v>
      </c>
      <c r="G1105" t="s">
        <v>9380</v>
      </c>
      <c r="H1105" t="s">
        <v>9381</v>
      </c>
      <c r="I1105" s="5">
        <v>4.0999999999999996</v>
      </c>
      <c r="J1105" s="11">
        <v>3366</v>
      </c>
      <c r="K1105">
        <f t="shared" si="34"/>
        <v>13800.599999999999</v>
      </c>
      <c r="L1105" s="2">
        <f t="shared" si="35"/>
        <v>3433320</v>
      </c>
      <c r="M1105" t="str" cm="1">
        <f t="array" ref="M1105">_xlfn.IFS(E1105&lt;1000, "$0 - $999", E1105&lt;5000, "$1K - $4.9K", E1105&lt;10000,"$5K - $9.9K", E1105&lt;50000,"$10K-$49.9", E1105&lt;100000,"$50K-$99.9K", E1105&lt;200000, "$100K - above")</f>
        <v>$1K - $4.9K</v>
      </c>
    </row>
    <row r="1106" spans="1:13">
      <c r="A1106" s="9" t="s">
        <v>9384</v>
      </c>
      <c r="B1106" s="5" t="s">
        <v>9385</v>
      </c>
      <c r="C1106" s="5" t="s">
        <v>9386</v>
      </c>
      <c r="D1106" s="6">
        <v>4789</v>
      </c>
      <c r="E1106" s="6">
        <v>8990</v>
      </c>
      <c r="F1106" s="7">
        <v>0.47</v>
      </c>
      <c r="G1106" t="s">
        <v>9390</v>
      </c>
      <c r="H1106" t="s">
        <v>9391</v>
      </c>
      <c r="I1106" s="5">
        <v>4.3</v>
      </c>
      <c r="J1106" s="11">
        <v>1017</v>
      </c>
      <c r="K1106">
        <f t="shared" si="34"/>
        <v>4373.0999999999995</v>
      </c>
      <c r="L1106" s="2">
        <f t="shared" si="35"/>
        <v>9142830</v>
      </c>
      <c r="M1106" t="str" cm="1">
        <f t="array" ref="M1106">_xlfn.IFS(E1106&lt;1000, "$0 - $999", E1106&lt;5000, "$1K - $4.9K", E1106&lt;10000,"$5K - $9.9K", E1106&lt;50000,"$10K-$49.9", E1106&lt;100000,"$50K-$99.9K", E1106&lt;200000, "$100K - above")</f>
        <v>$5K - $9.9K</v>
      </c>
    </row>
    <row r="1107" spans="1:13">
      <c r="A1107" s="9" t="s">
        <v>9395</v>
      </c>
      <c r="B1107" s="5" t="s">
        <v>9396</v>
      </c>
      <c r="C1107" s="5" t="s">
        <v>9397</v>
      </c>
      <c r="D1107" s="6">
        <v>1409</v>
      </c>
      <c r="E1107" s="6">
        <v>1639</v>
      </c>
      <c r="F1107" s="7">
        <v>0.14000000000000001</v>
      </c>
      <c r="G1107" t="s">
        <v>9401</v>
      </c>
      <c r="H1107" t="s">
        <v>9402</v>
      </c>
      <c r="I1107" s="5">
        <v>3.7</v>
      </c>
      <c r="J1107" s="10">
        <v>787</v>
      </c>
      <c r="K1107">
        <f t="shared" si="34"/>
        <v>2911.9</v>
      </c>
      <c r="L1107" s="2">
        <f t="shared" si="35"/>
        <v>1289893</v>
      </c>
      <c r="M1107" t="str" cm="1">
        <f t="array" ref="M1107">_xlfn.IFS(E1107&lt;1000, "$0 - $999", E1107&lt;5000, "$1K - $4.9K", E1107&lt;10000,"$5K - $9.9K", E1107&lt;50000,"$10K-$49.9", E1107&lt;100000,"$50K-$99.9K", E1107&lt;200000, "$100K - above")</f>
        <v>$1K - $4.9K</v>
      </c>
    </row>
    <row r="1108" spans="1:13">
      <c r="A1108" s="9" t="s">
        <v>9406</v>
      </c>
      <c r="B1108" s="5" t="s">
        <v>9407</v>
      </c>
      <c r="C1108" s="5" t="s">
        <v>8688</v>
      </c>
      <c r="D1108" s="5">
        <v>753</v>
      </c>
      <c r="E1108" s="5">
        <v>899</v>
      </c>
      <c r="F1108" s="7">
        <v>0.16</v>
      </c>
      <c r="G1108" t="s">
        <v>9411</v>
      </c>
      <c r="H1108" t="s">
        <v>9412</v>
      </c>
      <c r="I1108" s="5">
        <v>4.2</v>
      </c>
      <c r="J1108" s="11">
        <v>18462</v>
      </c>
      <c r="K1108">
        <f t="shared" si="34"/>
        <v>77540.400000000009</v>
      </c>
      <c r="L1108" s="2">
        <f t="shared" si="35"/>
        <v>16597338</v>
      </c>
      <c r="M1108" t="str" cm="1">
        <f t="array" ref="M1108">_xlfn.IFS(E1108&lt;1000, "$0 - $999", E1108&lt;5000, "$1K - $4.9K", E1108&lt;10000,"$5K - $9.9K", E1108&lt;50000,"$10K-$49.9", E1108&lt;100000,"$50K-$99.9K", E1108&lt;200000, "$100K - above")</f>
        <v>$0 - $999</v>
      </c>
    </row>
    <row r="1109" spans="1:13">
      <c r="A1109" s="9" t="s">
        <v>9416</v>
      </c>
      <c r="B1109" s="5" t="s">
        <v>9417</v>
      </c>
      <c r="C1109" s="5" t="s">
        <v>9030</v>
      </c>
      <c r="D1109" s="5">
        <v>353</v>
      </c>
      <c r="E1109" s="6">
        <v>1199</v>
      </c>
      <c r="F1109" s="7">
        <v>0.71</v>
      </c>
      <c r="G1109" t="s">
        <v>9421</v>
      </c>
      <c r="H1109" t="s">
        <v>9422</v>
      </c>
      <c r="I1109" s="5">
        <v>4.3</v>
      </c>
      <c r="J1109" s="10">
        <v>629</v>
      </c>
      <c r="K1109">
        <f t="shared" si="34"/>
        <v>2704.7</v>
      </c>
      <c r="L1109" s="2">
        <f t="shared" si="35"/>
        <v>754171</v>
      </c>
      <c r="M1109" t="str" cm="1">
        <f t="array" ref="M1109">_xlfn.IFS(E1109&lt;1000, "$0 - $999", E1109&lt;5000, "$1K - $4.9K", E1109&lt;10000,"$5K - $9.9K", E1109&lt;50000,"$10K-$49.9", E1109&lt;100000,"$50K-$99.9K", E1109&lt;200000, "$100K - above")</f>
        <v>$1K - $4.9K</v>
      </c>
    </row>
    <row r="1110" spans="1:13">
      <c r="A1110" s="9" t="s">
        <v>9426</v>
      </c>
      <c r="B1110" s="5" t="s">
        <v>9427</v>
      </c>
      <c r="C1110" s="5" t="s">
        <v>8585</v>
      </c>
      <c r="D1110" s="6">
        <v>1099</v>
      </c>
      <c r="E1110" s="6">
        <v>1899</v>
      </c>
      <c r="F1110" s="7">
        <v>0.42</v>
      </c>
      <c r="G1110" t="s">
        <v>9431</v>
      </c>
      <c r="H1110" t="s">
        <v>9432</v>
      </c>
      <c r="I1110" s="5">
        <v>4.3</v>
      </c>
      <c r="J1110" s="11">
        <v>15276</v>
      </c>
      <c r="K1110">
        <f t="shared" si="34"/>
        <v>65686.8</v>
      </c>
      <c r="L1110" s="2">
        <f t="shared" si="35"/>
        <v>29009124</v>
      </c>
      <c r="M1110" t="str" cm="1">
        <f t="array" ref="M1110">_xlfn.IFS(E1110&lt;1000, "$0 - $999", E1110&lt;5000, "$1K - $4.9K", E1110&lt;10000,"$5K - $9.9K", E1110&lt;50000,"$10K-$49.9", E1110&lt;100000,"$50K-$99.9K", E1110&lt;200000, "$100K - above")</f>
        <v>$1K - $4.9K</v>
      </c>
    </row>
    <row r="1111" spans="1:13">
      <c r="A1111" s="9" t="s">
        <v>9436</v>
      </c>
      <c r="B1111" s="5" t="s">
        <v>9437</v>
      </c>
      <c r="C1111" s="5" t="s">
        <v>8875</v>
      </c>
      <c r="D1111" s="6">
        <v>8799</v>
      </c>
      <c r="E1111" s="6">
        <v>11595</v>
      </c>
      <c r="F1111" s="7">
        <v>0.24</v>
      </c>
      <c r="G1111" t="s">
        <v>9441</v>
      </c>
      <c r="H1111" t="s">
        <v>9442</v>
      </c>
      <c r="I1111" s="5">
        <v>4.4000000000000004</v>
      </c>
      <c r="J1111" s="11">
        <v>2981</v>
      </c>
      <c r="K1111">
        <f t="shared" si="34"/>
        <v>13116.400000000001</v>
      </c>
      <c r="L1111" s="2">
        <f t="shared" si="35"/>
        <v>34564695</v>
      </c>
      <c r="M1111" t="str" cm="1">
        <f t="array" ref="M1111">_xlfn.IFS(E1111&lt;1000, "$0 - $999", E1111&lt;5000, "$1K - $4.9K", E1111&lt;10000,"$5K - $9.9K", E1111&lt;50000,"$10K-$49.9", E1111&lt;100000,"$50K-$99.9K", E1111&lt;200000, "$100K - above")</f>
        <v>$10K-$49.9</v>
      </c>
    </row>
    <row r="1112" spans="1:13">
      <c r="A1112" s="9" t="s">
        <v>9446</v>
      </c>
      <c r="B1112" s="5" t="s">
        <v>9447</v>
      </c>
      <c r="C1112" s="5" t="s">
        <v>8541</v>
      </c>
      <c r="D1112" s="6">
        <v>1345</v>
      </c>
      <c r="E1112" s="6">
        <v>1750</v>
      </c>
      <c r="F1112" s="7">
        <v>0.23</v>
      </c>
      <c r="G1112" t="s">
        <v>9451</v>
      </c>
      <c r="H1112" t="s">
        <v>9452</v>
      </c>
      <c r="I1112" s="5">
        <v>3.8</v>
      </c>
      <c r="J1112" s="11">
        <v>2466</v>
      </c>
      <c r="K1112">
        <f t="shared" si="34"/>
        <v>9370.7999999999993</v>
      </c>
      <c r="L1112" s="2">
        <f t="shared" si="35"/>
        <v>4315500</v>
      </c>
      <c r="M1112" t="str" cm="1">
        <f t="array" ref="M1112">_xlfn.IFS(E1112&lt;1000, "$0 - $999", E1112&lt;5000, "$1K - $4.9K", E1112&lt;10000,"$5K - $9.9K", E1112&lt;50000,"$10K-$49.9", E1112&lt;100000,"$50K-$99.9K", E1112&lt;200000, "$100K - above")</f>
        <v>$1K - $4.9K</v>
      </c>
    </row>
    <row r="1113" spans="1:13">
      <c r="A1113" s="9" t="s">
        <v>9456</v>
      </c>
      <c r="B1113" s="5" t="s">
        <v>9457</v>
      </c>
      <c r="C1113" s="5" t="s">
        <v>9458</v>
      </c>
      <c r="D1113" s="6">
        <v>2095</v>
      </c>
      <c r="E1113" s="6">
        <v>2095</v>
      </c>
      <c r="F1113" s="7">
        <v>0</v>
      </c>
      <c r="G1113" t="s">
        <v>9462</v>
      </c>
      <c r="H1113" t="s">
        <v>9463</v>
      </c>
      <c r="I1113" s="5">
        <v>4.5</v>
      </c>
      <c r="J1113" s="11">
        <v>7949</v>
      </c>
      <c r="K1113">
        <f t="shared" si="34"/>
        <v>35770.5</v>
      </c>
      <c r="L1113" s="2">
        <f t="shared" si="35"/>
        <v>16653155</v>
      </c>
      <c r="M1113" t="str" cm="1">
        <f t="array" ref="M1113">_xlfn.IFS(E1113&lt;1000, "$0 - $999", E1113&lt;5000, "$1K - $4.9K", E1113&lt;10000,"$5K - $9.9K", E1113&lt;50000,"$10K-$49.9", E1113&lt;100000,"$50K-$99.9K", E1113&lt;200000, "$100K - above")</f>
        <v>$1K - $4.9K</v>
      </c>
    </row>
    <row r="1114" spans="1:13">
      <c r="A1114" s="9" t="s">
        <v>9467</v>
      </c>
      <c r="B1114" s="5" t="s">
        <v>9468</v>
      </c>
      <c r="C1114" s="5" t="s">
        <v>8552</v>
      </c>
      <c r="D1114" s="6">
        <v>1498</v>
      </c>
      <c r="E1114" s="6">
        <v>2300</v>
      </c>
      <c r="F1114" s="7">
        <v>0.35</v>
      </c>
      <c r="G1114" t="s">
        <v>9472</v>
      </c>
      <c r="H1114" t="s">
        <v>9473</v>
      </c>
      <c r="I1114" s="5">
        <v>3.8</v>
      </c>
      <c r="J1114" s="10">
        <v>95</v>
      </c>
      <c r="K1114">
        <f t="shared" si="34"/>
        <v>361</v>
      </c>
      <c r="L1114" s="2">
        <f t="shared" si="35"/>
        <v>218500</v>
      </c>
      <c r="M1114" t="str" cm="1">
        <f t="array" ref="M1114">_xlfn.IFS(E1114&lt;1000, "$0 - $999", E1114&lt;5000, "$1K - $4.9K", E1114&lt;10000,"$5K - $9.9K", E1114&lt;50000,"$10K-$49.9", E1114&lt;100000,"$50K-$99.9K", E1114&lt;200000, "$100K - above")</f>
        <v>$1K - $4.9K</v>
      </c>
    </row>
    <row r="1115" spans="1:13">
      <c r="A1115" s="9" t="s">
        <v>9477</v>
      </c>
      <c r="B1115" s="5" t="s">
        <v>9478</v>
      </c>
      <c r="C1115" s="5" t="s">
        <v>9479</v>
      </c>
      <c r="D1115" s="6">
        <v>2199</v>
      </c>
      <c r="E1115" s="6">
        <v>2990</v>
      </c>
      <c r="F1115" s="7">
        <v>0.26</v>
      </c>
      <c r="G1115" t="s">
        <v>9483</v>
      </c>
      <c r="H1115" t="s">
        <v>9484</v>
      </c>
      <c r="I1115" s="5">
        <v>3.8</v>
      </c>
      <c r="J1115" s="11">
        <v>1558</v>
      </c>
      <c r="K1115">
        <f t="shared" si="34"/>
        <v>5920.4</v>
      </c>
      <c r="L1115" s="2">
        <f t="shared" si="35"/>
        <v>4658420</v>
      </c>
      <c r="M1115" t="str" cm="1">
        <f t="array" ref="M1115">_xlfn.IFS(E1115&lt;1000, "$0 - $999", E1115&lt;5000, "$1K - $4.9K", E1115&lt;10000,"$5K - $9.9K", E1115&lt;50000,"$10K-$49.9", E1115&lt;100000,"$50K-$99.9K", E1115&lt;200000, "$100K - above")</f>
        <v>$1K - $4.9K</v>
      </c>
    </row>
    <row r="1116" spans="1:13">
      <c r="A1116" s="9" t="s">
        <v>9488</v>
      </c>
      <c r="B1116" s="5" t="s">
        <v>9489</v>
      </c>
      <c r="C1116" s="5" t="s">
        <v>8710</v>
      </c>
      <c r="D1116" s="6">
        <v>3699</v>
      </c>
      <c r="E1116" s="6">
        <v>4295</v>
      </c>
      <c r="F1116" s="7">
        <v>0.14000000000000001</v>
      </c>
      <c r="G1116" t="s">
        <v>9493</v>
      </c>
      <c r="H1116" t="s">
        <v>9494</v>
      </c>
      <c r="I1116" s="5">
        <v>4.0999999999999996</v>
      </c>
      <c r="J1116" s="11">
        <v>26543</v>
      </c>
      <c r="K1116">
        <f t="shared" si="34"/>
        <v>108826.29999999999</v>
      </c>
      <c r="L1116" s="2">
        <f t="shared" si="35"/>
        <v>114002185</v>
      </c>
      <c r="M1116" t="str" cm="1">
        <f t="array" ref="M1116">_xlfn.IFS(E1116&lt;1000, "$0 - $999", E1116&lt;5000, "$1K - $4.9K", E1116&lt;10000,"$5K - $9.9K", E1116&lt;50000,"$10K-$49.9", E1116&lt;100000,"$50K-$99.9K", E1116&lt;200000, "$100K - above")</f>
        <v>$1K - $4.9K</v>
      </c>
    </row>
    <row r="1117" spans="1:13">
      <c r="A1117" s="9" t="s">
        <v>9498</v>
      </c>
      <c r="B1117" s="5" t="s">
        <v>9499</v>
      </c>
      <c r="C1117" s="5" t="s">
        <v>8886</v>
      </c>
      <c r="D1117" s="5">
        <v>177</v>
      </c>
      <c r="E1117" s="5">
        <v>199</v>
      </c>
      <c r="F1117" s="7">
        <v>0.11</v>
      </c>
      <c r="G1117" t="s">
        <v>9503</v>
      </c>
      <c r="H1117" t="s">
        <v>9504</v>
      </c>
      <c r="I1117" s="5">
        <v>4.0999999999999996</v>
      </c>
      <c r="J1117" s="11">
        <v>3688</v>
      </c>
      <c r="K1117">
        <f t="shared" si="34"/>
        <v>15120.8</v>
      </c>
      <c r="L1117" s="2">
        <f t="shared" si="35"/>
        <v>733912</v>
      </c>
      <c r="M1117" t="str" cm="1">
        <f t="array" ref="M1117">_xlfn.IFS(E1117&lt;1000, "$0 - $999", E1117&lt;5000, "$1K - $4.9K", E1117&lt;10000,"$5K - $9.9K", E1117&lt;50000,"$10K-$49.9", E1117&lt;100000,"$50K-$99.9K", E1117&lt;200000, "$100K - above")</f>
        <v>$0 - $999</v>
      </c>
    </row>
    <row r="1118" spans="1:13">
      <c r="A1118" s="9" t="s">
        <v>9508</v>
      </c>
      <c r="B1118" s="5" t="s">
        <v>9509</v>
      </c>
      <c r="C1118" s="5" t="s">
        <v>8710</v>
      </c>
      <c r="D1118" s="6">
        <v>1149</v>
      </c>
      <c r="E1118" s="6">
        <v>2499</v>
      </c>
      <c r="F1118" s="7">
        <v>0.54</v>
      </c>
      <c r="G1118" t="s">
        <v>9513</v>
      </c>
      <c r="H1118" t="s">
        <v>9514</v>
      </c>
      <c r="I1118" s="5">
        <v>3.8</v>
      </c>
      <c r="J1118" s="11">
        <v>4383</v>
      </c>
      <c r="K1118">
        <f t="shared" si="34"/>
        <v>16655.399999999998</v>
      </c>
      <c r="L1118" s="2">
        <f t="shared" si="35"/>
        <v>10953117</v>
      </c>
      <c r="M1118" t="str" cm="1">
        <f t="array" ref="M1118">_xlfn.IFS(E1118&lt;1000, "$0 - $999", E1118&lt;5000, "$1K - $4.9K", E1118&lt;10000,"$5K - $9.9K", E1118&lt;50000,"$10K-$49.9", E1118&lt;100000,"$50K-$99.9K", E1118&lt;200000, "$100K - above")</f>
        <v>$1K - $4.9K</v>
      </c>
    </row>
    <row r="1119" spans="1:13">
      <c r="A1119" s="9" t="s">
        <v>9518</v>
      </c>
      <c r="B1119" s="5" t="s">
        <v>9519</v>
      </c>
      <c r="C1119" s="5" t="s">
        <v>9520</v>
      </c>
      <c r="D1119" s="5">
        <v>244</v>
      </c>
      <c r="E1119" s="5">
        <v>499</v>
      </c>
      <c r="F1119" s="7">
        <v>0.51</v>
      </c>
      <c r="G1119" t="s">
        <v>9524</v>
      </c>
      <c r="H1119" t="s">
        <v>9525</v>
      </c>
      <c r="I1119" s="5">
        <v>3.3</v>
      </c>
      <c r="J1119" s="10">
        <v>478</v>
      </c>
      <c r="K1119">
        <f t="shared" si="34"/>
        <v>1577.3999999999999</v>
      </c>
      <c r="L1119" s="2">
        <f t="shared" si="35"/>
        <v>238522</v>
      </c>
      <c r="M1119" t="str" cm="1">
        <f t="array" ref="M1119">_xlfn.IFS(E1119&lt;1000, "$0 - $999", E1119&lt;5000, "$1K - $4.9K", E1119&lt;10000,"$5K - $9.9K", E1119&lt;50000,"$10K-$49.9", E1119&lt;100000,"$50K-$99.9K", E1119&lt;200000, "$100K - above")</f>
        <v>$0 - $999</v>
      </c>
    </row>
    <row r="1120" spans="1:13">
      <c r="A1120" s="9" t="s">
        <v>9529</v>
      </c>
      <c r="B1120" s="5" t="s">
        <v>9530</v>
      </c>
      <c r="C1120" s="5" t="s">
        <v>8552</v>
      </c>
      <c r="D1120" s="6">
        <v>1959</v>
      </c>
      <c r="E1120" s="6">
        <v>2400</v>
      </c>
      <c r="F1120" s="7">
        <v>0.18</v>
      </c>
      <c r="G1120" t="s">
        <v>9534</v>
      </c>
      <c r="H1120" t="s">
        <v>9535</v>
      </c>
      <c r="I1120" s="5">
        <v>4</v>
      </c>
      <c r="J1120" s="10">
        <v>237</v>
      </c>
      <c r="K1120">
        <f t="shared" si="34"/>
        <v>948</v>
      </c>
      <c r="L1120" s="2">
        <f t="shared" si="35"/>
        <v>568800</v>
      </c>
      <c r="M1120" t="str" cm="1">
        <f t="array" ref="M1120">_xlfn.IFS(E1120&lt;1000, "$0 - $999", E1120&lt;5000, "$1K - $4.9K", E1120&lt;10000,"$5K - $9.9K", E1120&lt;50000,"$10K-$49.9", E1120&lt;100000,"$50K-$99.9K", E1120&lt;200000, "$100K - above")</f>
        <v>$1K - $4.9K</v>
      </c>
    </row>
    <row r="1121" spans="1:13">
      <c r="A1121" s="9" t="s">
        <v>9539</v>
      </c>
      <c r="B1121" s="5" t="s">
        <v>9540</v>
      </c>
      <c r="C1121" s="5" t="s">
        <v>8574</v>
      </c>
      <c r="D1121" s="5">
        <v>319</v>
      </c>
      <c r="E1121" s="5">
        <v>749</v>
      </c>
      <c r="F1121" s="7">
        <v>0.56999999999999995</v>
      </c>
      <c r="G1121" t="s">
        <v>9544</v>
      </c>
      <c r="H1121" t="s">
        <v>9545</v>
      </c>
      <c r="I1121" s="5">
        <v>4.5999999999999996</v>
      </c>
      <c r="J1121" s="10">
        <v>124</v>
      </c>
      <c r="K1121">
        <f t="shared" si="34"/>
        <v>570.4</v>
      </c>
      <c r="L1121" s="2">
        <f t="shared" si="35"/>
        <v>92876</v>
      </c>
      <c r="M1121" t="str" cm="1">
        <f t="array" ref="M1121">_xlfn.IFS(E1121&lt;1000, "$0 - $999", E1121&lt;5000, "$1K - $4.9K", E1121&lt;10000,"$5K - $9.9K", E1121&lt;50000,"$10K-$49.9", E1121&lt;100000,"$50K-$99.9K", E1121&lt;200000, "$100K - above")</f>
        <v>$0 - $999</v>
      </c>
    </row>
    <row r="1122" spans="1:13">
      <c r="A1122" s="9" t="s">
        <v>9549</v>
      </c>
      <c r="B1122" s="5" t="s">
        <v>9550</v>
      </c>
      <c r="C1122" s="5" t="s">
        <v>8541</v>
      </c>
      <c r="D1122" s="6">
        <v>1499</v>
      </c>
      <c r="E1122" s="6">
        <v>1775</v>
      </c>
      <c r="F1122" s="7">
        <v>0.16</v>
      </c>
      <c r="G1122" t="s">
        <v>9554</v>
      </c>
      <c r="H1122" t="s">
        <v>9555</v>
      </c>
      <c r="I1122" s="5">
        <v>3.9</v>
      </c>
      <c r="J1122" s="11">
        <v>14667</v>
      </c>
      <c r="K1122">
        <f t="shared" si="34"/>
        <v>57201.299999999996</v>
      </c>
      <c r="L1122" s="2">
        <f t="shared" si="35"/>
        <v>26033925</v>
      </c>
      <c r="M1122" t="str" cm="1">
        <f t="array" ref="M1122">_xlfn.IFS(E1122&lt;1000, "$0 - $999", E1122&lt;5000, "$1K - $4.9K", E1122&lt;10000,"$5K - $9.9K", E1122&lt;50000,"$10K-$49.9", E1122&lt;100000,"$50K-$99.9K", E1122&lt;200000, "$100K - above")</f>
        <v>$1K - $4.9K</v>
      </c>
    </row>
    <row r="1123" spans="1:13">
      <c r="A1123" s="9" t="s">
        <v>9559</v>
      </c>
      <c r="B1123" s="5" t="s">
        <v>9560</v>
      </c>
      <c r="C1123" s="5" t="s">
        <v>8574</v>
      </c>
      <c r="D1123" s="5">
        <v>469</v>
      </c>
      <c r="E1123" s="6">
        <v>1599</v>
      </c>
      <c r="F1123" s="7">
        <v>0.71</v>
      </c>
      <c r="G1123" t="s">
        <v>9564</v>
      </c>
      <c r="H1123" t="s">
        <v>9565</v>
      </c>
      <c r="I1123" s="5">
        <v>3.7</v>
      </c>
      <c r="J1123" s="10">
        <v>6</v>
      </c>
      <c r="K1123">
        <f t="shared" si="34"/>
        <v>22.200000000000003</v>
      </c>
      <c r="L1123" s="2">
        <f t="shared" si="35"/>
        <v>9594</v>
      </c>
      <c r="M1123" t="str" cm="1">
        <f t="array" ref="M1123">_xlfn.IFS(E1123&lt;1000, "$0 - $999", E1123&lt;5000, "$1K - $4.9K", E1123&lt;10000,"$5K - $9.9K", E1123&lt;50000,"$10K-$49.9", E1123&lt;100000,"$50K-$99.9K", E1123&lt;200000, "$100K - above")</f>
        <v>$1K - $4.9K</v>
      </c>
    </row>
    <row r="1124" spans="1:13">
      <c r="A1124" s="9" t="s">
        <v>9569</v>
      </c>
      <c r="B1124" s="5" t="s">
        <v>9570</v>
      </c>
      <c r="C1124" s="5" t="s">
        <v>9458</v>
      </c>
      <c r="D1124" s="6">
        <v>1099</v>
      </c>
      <c r="E1124" s="6">
        <v>1795</v>
      </c>
      <c r="F1124" s="7">
        <v>0.39</v>
      </c>
      <c r="G1124" t="s">
        <v>9574</v>
      </c>
      <c r="H1124" t="s">
        <v>9575</v>
      </c>
      <c r="I1124" s="5">
        <v>4.2</v>
      </c>
      <c r="J1124" s="11">
        <v>4244</v>
      </c>
      <c r="K1124">
        <f t="shared" si="34"/>
        <v>17824.8</v>
      </c>
      <c r="L1124" s="2">
        <f t="shared" si="35"/>
        <v>7617980</v>
      </c>
      <c r="M1124" t="str" cm="1">
        <f t="array" ref="M1124">_xlfn.IFS(E1124&lt;1000, "$0 - $999", E1124&lt;5000, "$1K - $4.9K", E1124&lt;10000,"$5K - $9.9K", E1124&lt;50000,"$10K-$49.9", E1124&lt;100000,"$50K-$99.9K", E1124&lt;200000, "$100K - above")</f>
        <v>$1K - $4.9K</v>
      </c>
    </row>
    <row r="1125" spans="1:13">
      <c r="A1125" s="9" t="s">
        <v>9579</v>
      </c>
      <c r="B1125" s="5" t="s">
        <v>9580</v>
      </c>
      <c r="C1125" s="5" t="s">
        <v>8563</v>
      </c>
      <c r="D1125" s="6">
        <v>9590</v>
      </c>
      <c r="E1125" s="6">
        <v>15999</v>
      </c>
      <c r="F1125" s="7">
        <v>0.4</v>
      </c>
      <c r="G1125" t="s">
        <v>9584</v>
      </c>
      <c r="H1125" t="s">
        <v>9585</v>
      </c>
      <c r="I1125" s="5">
        <v>4.0999999999999996</v>
      </c>
      <c r="J1125" s="11">
        <v>1017</v>
      </c>
      <c r="K1125">
        <f t="shared" si="34"/>
        <v>4169.7</v>
      </c>
      <c r="L1125" s="2">
        <f t="shared" si="35"/>
        <v>16270983</v>
      </c>
      <c r="M1125" t="str" cm="1">
        <f t="array" ref="M1125">_xlfn.IFS(E1125&lt;1000, "$0 - $999", E1125&lt;5000, "$1K - $4.9K", E1125&lt;10000,"$5K - $9.9K", E1125&lt;50000,"$10K-$49.9", E1125&lt;100000,"$50K-$99.9K", E1125&lt;200000, "$100K - above")</f>
        <v>$10K-$49.9</v>
      </c>
    </row>
    <row r="1126" spans="1:13">
      <c r="A1126" s="9" t="s">
        <v>9589</v>
      </c>
      <c r="B1126" s="5" t="s">
        <v>9590</v>
      </c>
      <c r="C1126" s="5" t="s">
        <v>9591</v>
      </c>
      <c r="D1126" s="5">
        <v>999</v>
      </c>
      <c r="E1126" s="6">
        <v>1490</v>
      </c>
      <c r="F1126" s="7">
        <v>0.33</v>
      </c>
      <c r="G1126" t="s">
        <v>9595</v>
      </c>
      <c r="H1126" t="s">
        <v>9596</v>
      </c>
      <c r="I1126" s="5">
        <v>4.0999999999999996</v>
      </c>
      <c r="J1126" s="11">
        <v>12999</v>
      </c>
      <c r="K1126">
        <f t="shared" si="34"/>
        <v>53295.899999999994</v>
      </c>
      <c r="L1126" s="2">
        <f t="shared" si="35"/>
        <v>19368510</v>
      </c>
      <c r="M1126" t="str" cm="1">
        <f t="array" ref="M1126">_xlfn.IFS(E1126&lt;1000, "$0 - $999", E1126&lt;5000, "$1K - $4.9K", E1126&lt;10000,"$5K - $9.9K", E1126&lt;50000,"$10K-$49.9", E1126&lt;100000,"$50K-$99.9K", E1126&lt;200000, "$100K - above")</f>
        <v>$1K - $4.9K</v>
      </c>
    </row>
    <row r="1127" spans="1:13">
      <c r="A1127" s="9" t="s">
        <v>9600</v>
      </c>
      <c r="B1127" s="5" t="s">
        <v>9601</v>
      </c>
      <c r="C1127" s="5" t="s">
        <v>8762</v>
      </c>
      <c r="D1127" s="6">
        <v>1299</v>
      </c>
      <c r="E1127" s="6">
        <v>1999</v>
      </c>
      <c r="F1127" s="7">
        <v>0.35</v>
      </c>
      <c r="G1127" t="s">
        <v>9605</v>
      </c>
      <c r="H1127" t="s">
        <v>9606</v>
      </c>
      <c r="I1127" s="5">
        <v>3.8</v>
      </c>
      <c r="J1127" s="10">
        <v>311</v>
      </c>
      <c r="K1127">
        <f t="shared" si="34"/>
        <v>1181.8</v>
      </c>
      <c r="L1127" s="2">
        <f t="shared" si="35"/>
        <v>621689</v>
      </c>
      <c r="M1127" t="str" cm="1">
        <f t="array" ref="M1127">_xlfn.IFS(E1127&lt;1000, "$0 - $999", E1127&lt;5000, "$1K - $4.9K", E1127&lt;10000,"$5K - $9.9K", E1127&lt;50000,"$10K-$49.9", E1127&lt;100000,"$50K-$99.9K", E1127&lt;200000, "$100K - above")</f>
        <v>$1K - $4.9K</v>
      </c>
    </row>
    <row r="1128" spans="1:13">
      <c r="A1128" s="9" t="s">
        <v>9610</v>
      </c>
      <c r="B1128" s="5" t="s">
        <v>9611</v>
      </c>
      <c r="C1128" s="5" t="s">
        <v>9612</v>
      </c>
      <c r="D1128" s="5">
        <v>292</v>
      </c>
      <c r="E1128" s="5">
        <v>499</v>
      </c>
      <c r="F1128" s="7">
        <v>0.41</v>
      </c>
      <c r="G1128" t="s">
        <v>9616</v>
      </c>
      <c r="H1128" t="s">
        <v>9617</v>
      </c>
      <c r="I1128" s="5">
        <v>4.0999999999999996</v>
      </c>
      <c r="J1128" s="11">
        <v>4238</v>
      </c>
      <c r="K1128">
        <f t="shared" si="34"/>
        <v>17375.8</v>
      </c>
      <c r="L1128" s="2">
        <f t="shared" si="35"/>
        <v>2114762</v>
      </c>
      <c r="M1128" t="str" cm="1">
        <f t="array" ref="M1128">_xlfn.IFS(E1128&lt;1000, "$0 - $999", E1128&lt;5000, "$1K - $4.9K", E1128&lt;10000,"$5K - $9.9K", E1128&lt;50000,"$10K-$49.9", E1128&lt;100000,"$50K-$99.9K", E1128&lt;200000, "$100K - above")</f>
        <v>$0 - $999</v>
      </c>
    </row>
    <row r="1129" spans="1:13">
      <c r="A1129" s="9" t="s">
        <v>9621</v>
      </c>
      <c r="B1129" s="5" t="s">
        <v>9622</v>
      </c>
      <c r="C1129" s="5" t="s">
        <v>9284</v>
      </c>
      <c r="D1129" s="5">
        <v>160</v>
      </c>
      <c r="E1129" s="5">
        <v>299</v>
      </c>
      <c r="F1129" s="7">
        <v>0.46</v>
      </c>
      <c r="G1129" t="s">
        <v>9626</v>
      </c>
      <c r="H1129" t="s">
        <v>9627</v>
      </c>
      <c r="I1129" s="5">
        <v>4.5999999999999996</v>
      </c>
      <c r="J1129" s="11">
        <v>2781</v>
      </c>
      <c r="K1129">
        <f t="shared" si="34"/>
        <v>12792.599999999999</v>
      </c>
      <c r="L1129" s="2">
        <f t="shared" si="35"/>
        <v>831519</v>
      </c>
      <c r="M1129" t="str" cm="1">
        <f t="array" ref="M1129">_xlfn.IFS(E1129&lt;1000, "$0 - $999", E1129&lt;5000, "$1K - $4.9K", E1129&lt;10000,"$5K - $9.9K", E1129&lt;50000,"$10K-$49.9", E1129&lt;100000,"$50K-$99.9K", E1129&lt;200000, "$100K - above")</f>
        <v>$0 - $999</v>
      </c>
    </row>
    <row r="1130" spans="1:13">
      <c r="A1130" s="9" t="s">
        <v>9631</v>
      </c>
      <c r="B1130" s="5" t="s">
        <v>9632</v>
      </c>
      <c r="C1130" s="5" t="s">
        <v>9633</v>
      </c>
      <c r="D1130" s="5">
        <v>600</v>
      </c>
      <c r="E1130" s="5">
        <v>600</v>
      </c>
      <c r="F1130" s="7">
        <v>0</v>
      </c>
      <c r="G1130" t="s">
        <v>9637</v>
      </c>
      <c r="H1130" t="s">
        <v>9638</v>
      </c>
      <c r="I1130" s="5">
        <v>4.0999999999999996</v>
      </c>
      <c r="J1130" s="11">
        <v>10907</v>
      </c>
      <c r="K1130">
        <f t="shared" si="34"/>
        <v>44718.7</v>
      </c>
      <c r="L1130" s="2">
        <f t="shared" si="35"/>
        <v>6544200</v>
      </c>
      <c r="M1130" t="str" cm="1">
        <f t="array" ref="M1130">_xlfn.IFS(E1130&lt;1000, "$0 - $999", E1130&lt;5000, "$1K - $4.9K", E1130&lt;10000,"$5K - $9.9K", E1130&lt;50000,"$10K-$49.9", E1130&lt;100000,"$50K-$99.9K", E1130&lt;200000, "$100K - above")</f>
        <v>$0 - $999</v>
      </c>
    </row>
    <row r="1131" spans="1:13">
      <c r="A1131" s="9" t="s">
        <v>9642</v>
      </c>
      <c r="B1131" s="5" t="s">
        <v>9643</v>
      </c>
      <c r="C1131" s="5" t="s">
        <v>9644</v>
      </c>
      <c r="D1131" s="6">
        <v>1130</v>
      </c>
      <c r="E1131" s="6">
        <v>1130</v>
      </c>
      <c r="F1131" s="7">
        <v>0</v>
      </c>
      <c r="G1131" t="s">
        <v>9648</v>
      </c>
      <c r="H1131" t="s">
        <v>9649</v>
      </c>
      <c r="I1131" s="5">
        <v>4.2</v>
      </c>
      <c r="J1131" s="11">
        <v>13250</v>
      </c>
      <c r="K1131">
        <f t="shared" si="34"/>
        <v>55650</v>
      </c>
      <c r="L1131" s="2">
        <f t="shared" si="35"/>
        <v>14972500</v>
      </c>
      <c r="M1131" t="str" cm="1">
        <f t="array" ref="M1131">_xlfn.IFS(E1131&lt;1000, "$0 - $999", E1131&lt;5000, "$1K - $4.9K", E1131&lt;10000,"$5K - $9.9K", E1131&lt;50000,"$10K-$49.9", E1131&lt;100000,"$50K-$99.9K", E1131&lt;200000, "$100K - above")</f>
        <v>$1K - $4.9K</v>
      </c>
    </row>
    <row r="1132" spans="1:13">
      <c r="A1132" s="9" t="s">
        <v>9653</v>
      </c>
      <c r="B1132" s="5" t="s">
        <v>9654</v>
      </c>
      <c r="C1132" s="5" t="s">
        <v>8710</v>
      </c>
      <c r="D1132" s="6">
        <v>3249</v>
      </c>
      <c r="E1132" s="6">
        <v>6295</v>
      </c>
      <c r="F1132" s="7">
        <v>0.48</v>
      </c>
      <c r="G1132" t="s">
        <v>9658</v>
      </c>
      <c r="H1132" t="s">
        <v>9659</v>
      </c>
      <c r="I1132" s="5">
        <v>3.9</v>
      </c>
      <c r="J1132" s="11">
        <v>43070</v>
      </c>
      <c r="K1132">
        <f t="shared" si="34"/>
        <v>167973</v>
      </c>
      <c r="L1132" s="2">
        <f t="shared" si="35"/>
        <v>271125650</v>
      </c>
      <c r="M1132" t="str" cm="1">
        <f t="array" ref="M1132">_xlfn.IFS(E1132&lt;1000, "$0 - $999", E1132&lt;5000, "$1K - $4.9K", E1132&lt;10000,"$5K - $9.9K", E1132&lt;50000,"$10K-$49.9", E1132&lt;100000,"$50K-$99.9K", E1132&lt;200000, "$100K - above")</f>
        <v>$5K - $9.9K</v>
      </c>
    </row>
    <row r="1133" spans="1:13">
      <c r="A1133" s="9" t="s">
        <v>9663</v>
      </c>
      <c r="B1133" s="5" t="s">
        <v>9664</v>
      </c>
      <c r="C1133" s="5" t="s">
        <v>8710</v>
      </c>
      <c r="D1133" s="6">
        <v>3599</v>
      </c>
      <c r="E1133" s="6">
        <v>9455</v>
      </c>
      <c r="F1133" s="7">
        <v>0.62</v>
      </c>
      <c r="G1133" t="s">
        <v>9668</v>
      </c>
      <c r="H1133" t="s">
        <v>9669</v>
      </c>
      <c r="I1133" s="5">
        <v>4.0999999999999996</v>
      </c>
      <c r="J1133" s="11">
        <v>11828</v>
      </c>
      <c r="K1133">
        <f t="shared" si="34"/>
        <v>48494.799999999996</v>
      </c>
      <c r="L1133" s="2">
        <f t="shared" si="35"/>
        <v>111833740</v>
      </c>
      <c r="M1133" t="str" cm="1">
        <f t="array" ref="M1133">_xlfn.IFS(E1133&lt;1000, "$0 - $999", E1133&lt;5000, "$1K - $4.9K", E1133&lt;10000,"$5K - $9.9K", E1133&lt;50000,"$10K-$49.9", E1133&lt;100000,"$50K-$99.9K", E1133&lt;200000, "$100K - above")</f>
        <v>$5K - $9.9K</v>
      </c>
    </row>
    <row r="1134" spans="1:13">
      <c r="A1134" s="9" t="s">
        <v>9673</v>
      </c>
      <c r="B1134" s="5" t="s">
        <v>9674</v>
      </c>
      <c r="C1134" s="5" t="s">
        <v>9030</v>
      </c>
      <c r="D1134" s="5">
        <v>368</v>
      </c>
      <c r="E1134" s="5">
        <v>699</v>
      </c>
      <c r="F1134" s="7">
        <v>0.47</v>
      </c>
      <c r="G1134" t="s">
        <v>9678</v>
      </c>
      <c r="H1134" t="s">
        <v>9679</v>
      </c>
      <c r="I1134" s="5">
        <v>4.0999999999999996</v>
      </c>
      <c r="J1134" s="11">
        <v>1240</v>
      </c>
      <c r="K1134">
        <f t="shared" si="34"/>
        <v>5084</v>
      </c>
      <c r="L1134" s="2">
        <f t="shared" si="35"/>
        <v>866760</v>
      </c>
      <c r="M1134" t="str" cm="1">
        <f t="array" ref="M1134">_xlfn.IFS(E1134&lt;1000, "$0 - $999", E1134&lt;5000, "$1K - $4.9K", E1134&lt;10000,"$5K - $9.9K", E1134&lt;50000,"$10K-$49.9", E1134&lt;100000,"$50K-$99.9K", E1134&lt;200000, "$100K - above")</f>
        <v>$0 - $999</v>
      </c>
    </row>
    <row r="1135" spans="1:13">
      <c r="A1135" s="9" t="s">
        <v>9683</v>
      </c>
      <c r="B1135" s="5" t="s">
        <v>9684</v>
      </c>
      <c r="C1135" s="5" t="s">
        <v>8710</v>
      </c>
      <c r="D1135" s="6">
        <v>3199</v>
      </c>
      <c r="E1135" s="6">
        <v>4999</v>
      </c>
      <c r="F1135" s="7">
        <v>0.36</v>
      </c>
      <c r="G1135" t="s">
        <v>9688</v>
      </c>
      <c r="H1135" t="s">
        <v>9689</v>
      </c>
      <c r="I1135" s="5">
        <v>4</v>
      </c>
      <c r="J1135" s="11">
        <v>20869</v>
      </c>
      <c r="K1135">
        <f t="shared" si="34"/>
        <v>83476</v>
      </c>
      <c r="L1135" s="2">
        <f t="shared" si="35"/>
        <v>104324131</v>
      </c>
      <c r="M1135" t="str" cm="1">
        <f t="array" ref="M1135">_xlfn.IFS(E1135&lt;1000, "$0 - $999", E1135&lt;5000, "$1K - $4.9K", E1135&lt;10000,"$5K - $9.9K", E1135&lt;50000,"$10K-$49.9", E1135&lt;100000,"$50K-$99.9K", E1135&lt;200000, "$100K - above")</f>
        <v>$1K - $4.9K</v>
      </c>
    </row>
    <row r="1136" spans="1:13">
      <c r="A1136" s="9" t="s">
        <v>9693</v>
      </c>
      <c r="B1136" s="5" t="s">
        <v>9694</v>
      </c>
      <c r="C1136" s="5" t="s">
        <v>9695</v>
      </c>
      <c r="D1136" s="6">
        <v>1599</v>
      </c>
      <c r="E1136" s="6">
        <v>2900</v>
      </c>
      <c r="F1136" s="7">
        <v>0.45</v>
      </c>
      <c r="G1136" t="s">
        <v>9699</v>
      </c>
      <c r="H1136" t="s">
        <v>9700</v>
      </c>
      <c r="I1136" s="5">
        <v>3.7</v>
      </c>
      <c r="J1136" s="10">
        <v>441</v>
      </c>
      <c r="K1136">
        <f t="shared" si="34"/>
        <v>1631.7</v>
      </c>
      <c r="L1136" s="2">
        <f t="shared" si="35"/>
        <v>1278900</v>
      </c>
      <c r="M1136" t="str" cm="1">
        <f t="array" ref="M1136">_xlfn.IFS(E1136&lt;1000, "$0 - $999", E1136&lt;5000, "$1K - $4.9K", E1136&lt;10000,"$5K - $9.9K", E1136&lt;50000,"$10K-$49.9", E1136&lt;100000,"$50K-$99.9K", E1136&lt;200000, "$100K - above")</f>
        <v>$1K - $4.9K</v>
      </c>
    </row>
    <row r="1137" spans="1:13">
      <c r="A1137" s="9" t="s">
        <v>9704</v>
      </c>
      <c r="B1137" s="5" t="s">
        <v>9705</v>
      </c>
      <c r="C1137" s="5" t="s">
        <v>8688</v>
      </c>
      <c r="D1137" s="6">
        <v>1999</v>
      </c>
      <c r="E1137" s="6">
        <v>2499</v>
      </c>
      <c r="F1137" s="7">
        <v>0.2</v>
      </c>
      <c r="G1137" t="s">
        <v>9709</v>
      </c>
      <c r="H1137" t="s">
        <v>9710</v>
      </c>
      <c r="I1137" s="5">
        <v>4.0999999999999996</v>
      </c>
      <c r="J1137" s="11">
        <v>1034</v>
      </c>
      <c r="K1137">
        <f t="shared" si="34"/>
        <v>4239.3999999999996</v>
      </c>
      <c r="L1137" s="2">
        <f t="shared" si="35"/>
        <v>2583966</v>
      </c>
      <c r="M1137" t="str" cm="1">
        <f t="array" ref="M1137">_xlfn.IFS(E1137&lt;1000, "$0 - $999", E1137&lt;5000, "$1K - $4.9K", E1137&lt;10000,"$5K - $9.9K", E1137&lt;50000,"$10K-$49.9", E1137&lt;100000,"$50K-$99.9K", E1137&lt;200000, "$100K - above")</f>
        <v>$1K - $4.9K</v>
      </c>
    </row>
    <row r="1138" spans="1:13">
      <c r="A1138" s="9" t="s">
        <v>9714</v>
      </c>
      <c r="B1138" s="5" t="s">
        <v>9715</v>
      </c>
      <c r="C1138" s="5" t="s">
        <v>8699</v>
      </c>
      <c r="D1138" s="5">
        <v>616</v>
      </c>
      <c r="E1138" s="6">
        <v>1190</v>
      </c>
      <c r="F1138" s="7">
        <v>0.48</v>
      </c>
      <c r="G1138" t="s">
        <v>9719</v>
      </c>
      <c r="H1138" t="s">
        <v>9720</v>
      </c>
      <c r="I1138" s="5">
        <v>4.0999999999999996</v>
      </c>
      <c r="J1138" s="11">
        <v>37126</v>
      </c>
      <c r="K1138">
        <f t="shared" si="34"/>
        <v>152216.59999999998</v>
      </c>
      <c r="L1138" s="2">
        <f t="shared" si="35"/>
        <v>44179940</v>
      </c>
      <c r="M1138" t="str" cm="1">
        <f t="array" ref="M1138">_xlfn.IFS(E1138&lt;1000, "$0 - $999", E1138&lt;5000, "$1K - $4.9K", E1138&lt;10000,"$5K - $9.9K", E1138&lt;50000,"$10K-$49.9", E1138&lt;100000,"$50K-$99.9K", E1138&lt;200000, "$100K - above")</f>
        <v>$1K - $4.9K</v>
      </c>
    </row>
    <row r="1139" spans="1:13">
      <c r="A1139" s="9" t="s">
        <v>9724</v>
      </c>
      <c r="B1139" s="5" t="s">
        <v>9725</v>
      </c>
      <c r="C1139" s="5" t="s">
        <v>8688</v>
      </c>
      <c r="D1139" s="6">
        <v>1499</v>
      </c>
      <c r="E1139" s="6">
        <v>2100</v>
      </c>
      <c r="F1139" s="7">
        <v>0.28999999999999998</v>
      </c>
      <c r="G1139" t="s">
        <v>9729</v>
      </c>
      <c r="H1139" t="s">
        <v>9730</v>
      </c>
      <c r="I1139" s="5">
        <v>4.0999999999999996</v>
      </c>
      <c r="J1139" s="11">
        <v>6355</v>
      </c>
      <c r="K1139">
        <f t="shared" si="34"/>
        <v>26055.499999999996</v>
      </c>
      <c r="L1139" s="2">
        <f t="shared" si="35"/>
        <v>13345500</v>
      </c>
      <c r="M1139" t="str" cm="1">
        <f t="array" ref="M1139">_xlfn.IFS(E1139&lt;1000, "$0 - $999", E1139&lt;5000, "$1K - $4.9K", E1139&lt;10000,"$5K - $9.9K", E1139&lt;50000,"$10K-$49.9", E1139&lt;100000,"$50K-$99.9K", E1139&lt;200000, "$100K - above")</f>
        <v>$1K - $4.9K</v>
      </c>
    </row>
    <row r="1140" spans="1:13">
      <c r="A1140" s="9" t="s">
        <v>9734</v>
      </c>
      <c r="B1140" s="5" t="s">
        <v>9735</v>
      </c>
      <c r="C1140" s="5" t="s">
        <v>9284</v>
      </c>
      <c r="D1140" s="5">
        <v>199</v>
      </c>
      <c r="E1140" s="5">
        <v>499</v>
      </c>
      <c r="F1140" s="7">
        <v>0.6</v>
      </c>
      <c r="G1140" t="s">
        <v>9739</v>
      </c>
      <c r="H1140" t="s">
        <v>9740</v>
      </c>
      <c r="I1140" s="5">
        <v>3.3</v>
      </c>
      <c r="J1140" s="10">
        <v>12</v>
      </c>
      <c r="K1140">
        <f t="shared" si="34"/>
        <v>39.599999999999994</v>
      </c>
      <c r="L1140" s="2">
        <f t="shared" si="35"/>
        <v>5988</v>
      </c>
      <c r="M1140" t="str" cm="1">
        <f t="array" ref="M1140">_xlfn.IFS(E1140&lt;1000, "$0 - $999", E1140&lt;5000, "$1K - $4.9K", E1140&lt;10000,"$5K - $9.9K", E1140&lt;50000,"$10K-$49.9", E1140&lt;100000,"$50K-$99.9K", E1140&lt;200000, "$100K - above")</f>
        <v>$0 - $999</v>
      </c>
    </row>
    <row r="1141" spans="1:13">
      <c r="A1141" s="9" t="s">
        <v>9744</v>
      </c>
      <c r="B1141" s="5" t="s">
        <v>9745</v>
      </c>
      <c r="C1141" s="5" t="s">
        <v>8844</v>
      </c>
      <c r="D1141" s="5">
        <v>610</v>
      </c>
      <c r="E1141" s="5">
        <v>825</v>
      </c>
      <c r="F1141" s="7">
        <v>0.26</v>
      </c>
      <c r="G1141" t="s">
        <v>9749</v>
      </c>
      <c r="H1141" t="s">
        <v>9750</v>
      </c>
      <c r="I1141" s="5">
        <v>4.0999999999999996</v>
      </c>
      <c r="J1141" s="11">
        <v>13165</v>
      </c>
      <c r="K1141">
        <f t="shared" si="34"/>
        <v>53976.499999999993</v>
      </c>
      <c r="L1141" s="2">
        <f t="shared" si="35"/>
        <v>10861125</v>
      </c>
      <c r="M1141" t="str" cm="1">
        <f t="array" ref="M1141">_xlfn.IFS(E1141&lt;1000, "$0 - $999", E1141&lt;5000, "$1K - $4.9K", E1141&lt;10000,"$5K - $9.9K", E1141&lt;50000,"$10K-$49.9", E1141&lt;100000,"$50K-$99.9K", E1141&lt;200000, "$100K - above")</f>
        <v>$0 - $999</v>
      </c>
    </row>
    <row r="1142" spans="1:13">
      <c r="A1142" s="9" t="s">
        <v>9754</v>
      </c>
      <c r="B1142" s="5" t="s">
        <v>9755</v>
      </c>
      <c r="C1142" s="5" t="s">
        <v>9192</v>
      </c>
      <c r="D1142" s="5">
        <v>999</v>
      </c>
      <c r="E1142" s="6">
        <v>1499</v>
      </c>
      <c r="F1142" s="7">
        <v>0.33</v>
      </c>
      <c r="G1142" t="s">
        <v>9759</v>
      </c>
      <c r="H1142" t="s">
        <v>9760</v>
      </c>
      <c r="I1142" s="5">
        <v>4.0999999999999996</v>
      </c>
      <c r="J1142" s="11">
        <v>1646</v>
      </c>
      <c r="K1142">
        <f t="shared" si="34"/>
        <v>6748.5999999999995</v>
      </c>
      <c r="L1142" s="2">
        <f t="shared" si="35"/>
        <v>2467354</v>
      </c>
      <c r="M1142" t="str" cm="1">
        <f t="array" ref="M1142">_xlfn.IFS(E1142&lt;1000, "$0 - $999", E1142&lt;5000, "$1K - $4.9K", E1142&lt;10000,"$5K - $9.9K", E1142&lt;50000,"$10K-$49.9", E1142&lt;100000,"$50K-$99.9K", E1142&lt;200000, "$100K - above")</f>
        <v>$1K - $4.9K</v>
      </c>
    </row>
    <row r="1143" spans="1:13">
      <c r="A1143" s="9" t="s">
        <v>9764</v>
      </c>
      <c r="B1143" s="5" t="s">
        <v>9765</v>
      </c>
      <c r="C1143" s="5" t="s">
        <v>9326</v>
      </c>
      <c r="D1143" s="6">
        <v>8999</v>
      </c>
      <c r="E1143" s="6">
        <v>9995</v>
      </c>
      <c r="F1143" s="7">
        <v>0.1</v>
      </c>
      <c r="G1143" t="s">
        <v>9769</v>
      </c>
      <c r="H1143" t="s">
        <v>9770</v>
      </c>
      <c r="I1143" s="5">
        <v>4.4000000000000004</v>
      </c>
      <c r="J1143" s="11">
        <v>17994</v>
      </c>
      <c r="K1143">
        <f t="shared" si="34"/>
        <v>79173.600000000006</v>
      </c>
      <c r="L1143" s="2">
        <f t="shared" si="35"/>
        <v>179850030</v>
      </c>
      <c r="M1143" t="str" cm="1">
        <f t="array" ref="M1143">_xlfn.IFS(E1143&lt;1000, "$0 - $999", E1143&lt;5000, "$1K - $4.9K", E1143&lt;10000,"$5K - $9.9K", E1143&lt;50000,"$10K-$49.9", E1143&lt;100000,"$50K-$99.9K", E1143&lt;200000, "$100K - above")</f>
        <v>$5K - $9.9K</v>
      </c>
    </row>
    <row r="1144" spans="1:13">
      <c r="A1144" s="9" t="s">
        <v>9774</v>
      </c>
      <c r="B1144" s="5" t="s">
        <v>9775</v>
      </c>
      <c r="C1144" s="5" t="s">
        <v>8574</v>
      </c>
      <c r="D1144" s="5">
        <v>453</v>
      </c>
      <c r="E1144" s="5">
        <v>999</v>
      </c>
      <c r="F1144" s="7">
        <v>0.55000000000000004</v>
      </c>
      <c r="G1144" t="s">
        <v>9779</v>
      </c>
      <c r="H1144" t="s">
        <v>9780</v>
      </c>
      <c r="I1144" s="5">
        <v>4.3</v>
      </c>
      <c r="J1144" s="10">
        <v>610</v>
      </c>
      <c r="K1144">
        <f t="shared" si="34"/>
        <v>2623</v>
      </c>
      <c r="L1144" s="2">
        <f t="shared" si="35"/>
        <v>609390</v>
      </c>
      <c r="M1144" t="str" cm="1">
        <f t="array" ref="M1144">_xlfn.IFS(E1144&lt;1000, "$0 - $999", E1144&lt;5000, "$1K - $4.9K", E1144&lt;10000,"$5K - $9.9K", E1144&lt;50000,"$10K-$49.9", E1144&lt;100000,"$50K-$99.9K", E1144&lt;200000, "$100K - above")</f>
        <v>$0 - $999</v>
      </c>
    </row>
    <row r="1145" spans="1:13">
      <c r="A1145" s="9" t="s">
        <v>9784</v>
      </c>
      <c r="B1145" s="5" t="s">
        <v>9785</v>
      </c>
      <c r="C1145" s="5" t="s">
        <v>8710</v>
      </c>
      <c r="D1145" s="6">
        <v>2464</v>
      </c>
      <c r="E1145" s="6">
        <v>6000</v>
      </c>
      <c r="F1145" s="7">
        <v>0.59</v>
      </c>
      <c r="G1145" t="s">
        <v>9789</v>
      </c>
      <c r="H1145" t="s">
        <v>9790</v>
      </c>
      <c r="I1145" s="5">
        <v>4.0999999999999996</v>
      </c>
      <c r="J1145" s="11">
        <v>8866</v>
      </c>
      <c r="K1145">
        <f t="shared" si="34"/>
        <v>36350.6</v>
      </c>
      <c r="L1145" s="2">
        <f t="shared" si="35"/>
        <v>53196000</v>
      </c>
      <c r="M1145" t="str" cm="1">
        <f t="array" ref="M1145">_xlfn.IFS(E1145&lt;1000, "$0 - $999", E1145&lt;5000, "$1K - $4.9K", E1145&lt;10000,"$5K - $9.9K", E1145&lt;50000,"$10K-$49.9", E1145&lt;100000,"$50K-$99.9K", E1145&lt;200000, "$100K - above")</f>
        <v>$5K - $9.9K</v>
      </c>
    </row>
    <row r="1146" spans="1:13">
      <c r="A1146" s="9" t="s">
        <v>9794</v>
      </c>
      <c r="B1146" s="5" t="s">
        <v>9795</v>
      </c>
      <c r="C1146" s="5" t="s">
        <v>9695</v>
      </c>
      <c r="D1146" s="6">
        <v>2719</v>
      </c>
      <c r="E1146" s="6">
        <v>3945</v>
      </c>
      <c r="F1146" s="7">
        <v>0.31</v>
      </c>
      <c r="G1146" t="s">
        <v>9799</v>
      </c>
      <c r="H1146" t="s">
        <v>9800</v>
      </c>
      <c r="I1146" s="5">
        <v>3.7</v>
      </c>
      <c r="J1146" s="11">
        <v>13406</v>
      </c>
      <c r="K1146">
        <f t="shared" si="34"/>
        <v>49602.200000000004</v>
      </c>
      <c r="L1146" s="2">
        <f t="shared" si="35"/>
        <v>52886670</v>
      </c>
      <c r="M1146" t="str" cm="1">
        <f t="array" ref="M1146">_xlfn.IFS(E1146&lt;1000, "$0 - $999", E1146&lt;5000, "$1K - $4.9K", E1146&lt;10000,"$5K - $9.9K", E1146&lt;50000,"$10K-$49.9", E1146&lt;100000,"$50K-$99.9K", E1146&lt;200000, "$100K - above")</f>
        <v>$1K - $4.9K</v>
      </c>
    </row>
    <row r="1147" spans="1:13">
      <c r="A1147" s="9" t="s">
        <v>9804</v>
      </c>
      <c r="B1147" s="5" t="s">
        <v>9805</v>
      </c>
      <c r="C1147" s="5" t="s">
        <v>8721</v>
      </c>
      <c r="D1147" s="6">
        <v>1439</v>
      </c>
      <c r="E1147" s="6">
        <v>1999</v>
      </c>
      <c r="F1147" s="7">
        <v>0.28000000000000003</v>
      </c>
      <c r="G1147" t="s">
        <v>9809</v>
      </c>
      <c r="H1147" t="s">
        <v>9810</v>
      </c>
      <c r="I1147" s="5">
        <v>4.8</v>
      </c>
      <c r="J1147" s="11">
        <v>53803</v>
      </c>
      <c r="K1147">
        <f t="shared" si="34"/>
        <v>258254.4</v>
      </c>
      <c r="L1147" s="2">
        <f t="shared" si="35"/>
        <v>107552197</v>
      </c>
      <c r="M1147" t="str" cm="1">
        <f t="array" ref="M1147">_xlfn.IFS(E1147&lt;1000, "$0 - $999", E1147&lt;5000, "$1K - $4.9K", E1147&lt;10000,"$5K - $9.9K", E1147&lt;50000,"$10K-$49.9", E1147&lt;100000,"$50K-$99.9K", E1147&lt;200000, "$100K - above")</f>
        <v>$1K - $4.9K</v>
      </c>
    </row>
    <row r="1148" spans="1:13">
      <c r="A1148" s="9" t="s">
        <v>9814</v>
      </c>
      <c r="B1148" s="5" t="s">
        <v>9815</v>
      </c>
      <c r="C1148" s="5" t="s">
        <v>8688</v>
      </c>
      <c r="D1148" s="6">
        <v>2799</v>
      </c>
      <c r="E1148" s="6">
        <v>3499</v>
      </c>
      <c r="F1148" s="7">
        <v>0.2</v>
      </c>
      <c r="G1148" t="s">
        <v>9819</v>
      </c>
      <c r="H1148" t="s">
        <v>9820</v>
      </c>
      <c r="I1148" s="5">
        <v>4.5</v>
      </c>
      <c r="J1148" s="10">
        <v>546</v>
      </c>
      <c r="K1148">
        <f t="shared" si="34"/>
        <v>2457</v>
      </c>
      <c r="L1148" s="2">
        <f t="shared" si="35"/>
        <v>1910454</v>
      </c>
      <c r="M1148" t="str" cm="1">
        <f t="array" ref="M1148">_xlfn.IFS(E1148&lt;1000, "$0 - $999", E1148&lt;5000, "$1K - $4.9K", E1148&lt;10000,"$5K - $9.9K", E1148&lt;50000,"$10K-$49.9", E1148&lt;100000,"$50K-$99.9K", E1148&lt;200000, "$100K - above")</f>
        <v>$1K - $4.9K</v>
      </c>
    </row>
    <row r="1149" spans="1:13">
      <c r="A1149" s="9" t="s">
        <v>9824</v>
      </c>
      <c r="B1149" s="5" t="s">
        <v>9825</v>
      </c>
      <c r="C1149" s="5" t="s">
        <v>8721</v>
      </c>
      <c r="D1149" s="6">
        <v>2088</v>
      </c>
      <c r="E1149" s="6">
        <v>5550</v>
      </c>
      <c r="F1149" s="7">
        <v>0.62</v>
      </c>
      <c r="G1149" t="s">
        <v>9829</v>
      </c>
      <c r="H1149" t="s">
        <v>9830</v>
      </c>
      <c r="I1149" s="5">
        <v>4</v>
      </c>
      <c r="J1149" s="11">
        <v>5292</v>
      </c>
      <c r="K1149">
        <f t="shared" si="34"/>
        <v>21168</v>
      </c>
      <c r="L1149" s="2">
        <f t="shared" si="35"/>
        <v>29370600</v>
      </c>
      <c r="M1149" t="str" cm="1">
        <f t="array" ref="M1149">_xlfn.IFS(E1149&lt;1000, "$0 - $999", E1149&lt;5000, "$1K - $4.9K", E1149&lt;10000,"$5K - $9.9K", E1149&lt;50000,"$10K-$49.9", E1149&lt;100000,"$50K-$99.9K", E1149&lt;200000, "$100K - above")</f>
        <v>$5K - $9.9K</v>
      </c>
    </row>
    <row r="1150" spans="1:13">
      <c r="A1150" s="9" t="s">
        <v>9833</v>
      </c>
      <c r="B1150" s="5" t="s">
        <v>9834</v>
      </c>
      <c r="C1150" s="5" t="s">
        <v>8721</v>
      </c>
      <c r="D1150" s="6">
        <v>2399</v>
      </c>
      <c r="E1150" s="6">
        <v>4590</v>
      </c>
      <c r="F1150" s="7">
        <v>0.48</v>
      </c>
      <c r="G1150" t="s">
        <v>9838</v>
      </c>
      <c r="H1150" t="s">
        <v>9839</v>
      </c>
      <c r="I1150" s="5">
        <v>4.0999999999999996</v>
      </c>
      <c r="J1150" s="10">
        <v>444</v>
      </c>
      <c r="K1150">
        <f t="shared" si="34"/>
        <v>1820.3999999999999</v>
      </c>
      <c r="L1150" s="2">
        <f t="shared" si="35"/>
        <v>2037960</v>
      </c>
      <c r="M1150" t="str" cm="1">
        <f t="array" ref="M1150">_xlfn.IFS(E1150&lt;1000, "$0 - $999", E1150&lt;5000, "$1K - $4.9K", E1150&lt;10000,"$5K - $9.9K", E1150&lt;50000,"$10K-$49.9", E1150&lt;100000,"$50K-$99.9K", E1150&lt;200000, "$100K - above")</f>
        <v>$1K - $4.9K</v>
      </c>
    </row>
    <row r="1151" spans="1:13">
      <c r="A1151" s="9" t="s">
        <v>9843</v>
      </c>
      <c r="B1151" s="5" t="s">
        <v>9844</v>
      </c>
      <c r="C1151" s="5" t="s">
        <v>8585</v>
      </c>
      <c r="D1151" s="5">
        <v>308</v>
      </c>
      <c r="E1151" s="5">
        <v>499</v>
      </c>
      <c r="F1151" s="7">
        <v>0.38</v>
      </c>
      <c r="G1151" t="s">
        <v>9848</v>
      </c>
      <c r="H1151" t="s">
        <v>9849</v>
      </c>
      <c r="I1151" s="5">
        <v>3.9</v>
      </c>
      <c r="J1151" s="11">
        <v>4584</v>
      </c>
      <c r="K1151">
        <f t="shared" si="34"/>
        <v>17877.599999999999</v>
      </c>
      <c r="L1151" s="2">
        <f t="shared" si="35"/>
        <v>2287416</v>
      </c>
      <c r="M1151" t="str" cm="1">
        <f t="array" ref="M1151">_xlfn.IFS(E1151&lt;1000, "$0 - $999", E1151&lt;5000, "$1K - $4.9K", E1151&lt;10000,"$5K - $9.9K", E1151&lt;50000,"$10K-$49.9", E1151&lt;100000,"$50K-$99.9K", E1151&lt;200000, "$100K - above")</f>
        <v>$0 - $999</v>
      </c>
    </row>
    <row r="1152" spans="1:13">
      <c r="A1152" s="9" t="s">
        <v>9853</v>
      </c>
      <c r="B1152" s="5" t="s">
        <v>9854</v>
      </c>
      <c r="C1152" s="5" t="s">
        <v>8721</v>
      </c>
      <c r="D1152" s="6">
        <v>2599</v>
      </c>
      <c r="E1152" s="6">
        <v>4400</v>
      </c>
      <c r="F1152" s="7">
        <v>0.41</v>
      </c>
      <c r="G1152" t="s">
        <v>9858</v>
      </c>
      <c r="H1152" t="s">
        <v>9859</v>
      </c>
      <c r="I1152" s="5">
        <v>4.0999999999999996</v>
      </c>
      <c r="J1152" s="11">
        <v>14947</v>
      </c>
      <c r="K1152">
        <f t="shared" si="34"/>
        <v>61282.7</v>
      </c>
      <c r="L1152" s="2">
        <f t="shared" si="35"/>
        <v>65766800</v>
      </c>
      <c r="M1152" t="str" cm="1">
        <f t="array" ref="M1152">_xlfn.IFS(E1152&lt;1000, "$0 - $999", E1152&lt;5000, "$1K - $4.9K", E1152&lt;10000,"$5K - $9.9K", E1152&lt;50000,"$10K-$49.9", E1152&lt;100000,"$50K-$99.9K", E1152&lt;200000, "$100K - above")</f>
        <v>$1K - $4.9K</v>
      </c>
    </row>
    <row r="1153" spans="1:13">
      <c r="A1153" s="9" t="s">
        <v>9863</v>
      </c>
      <c r="B1153" s="5" t="s">
        <v>9864</v>
      </c>
      <c r="C1153" s="5" t="s">
        <v>8699</v>
      </c>
      <c r="D1153" s="5">
        <v>479</v>
      </c>
      <c r="E1153" s="6">
        <v>1000</v>
      </c>
      <c r="F1153" s="7">
        <v>0.52</v>
      </c>
      <c r="G1153" t="s">
        <v>9868</v>
      </c>
      <c r="H1153" t="s">
        <v>9869</v>
      </c>
      <c r="I1153" s="5">
        <v>4.2</v>
      </c>
      <c r="J1153" s="11">
        <v>1559</v>
      </c>
      <c r="K1153">
        <f t="shared" si="34"/>
        <v>6547.8</v>
      </c>
      <c r="L1153" s="2">
        <f t="shared" si="35"/>
        <v>1559000</v>
      </c>
      <c r="M1153" t="str" cm="1">
        <f t="array" ref="M1153">_xlfn.IFS(E1153&lt;1000, "$0 - $999", E1153&lt;5000, "$1K - $4.9K", E1153&lt;10000,"$5K - $9.9K", E1153&lt;50000,"$10K-$49.9", E1153&lt;100000,"$50K-$99.9K", E1153&lt;200000, "$100K - above")</f>
        <v>$1K - $4.9K</v>
      </c>
    </row>
    <row r="1154" spans="1:13">
      <c r="A1154" s="9" t="s">
        <v>9873</v>
      </c>
      <c r="B1154" s="5" t="s">
        <v>9874</v>
      </c>
      <c r="C1154" s="5" t="s">
        <v>8574</v>
      </c>
      <c r="D1154" s="5">
        <v>245</v>
      </c>
      <c r="E1154" s="5">
        <v>299</v>
      </c>
      <c r="F1154" s="7">
        <v>0.18</v>
      </c>
      <c r="G1154" t="s">
        <v>9878</v>
      </c>
      <c r="H1154" t="s">
        <v>9879</v>
      </c>
      <c r="I1154" s="5">
        <v>4.0999999999999996</v>
      </c>
      <c r="J1154" s="11">
        <v>1660</v>
      </c>
      <c r="K1154">
        <f t="shared" ref="K1154:K1217" si="36">PRODUCT(J1154,I1154)</f>
        <v>6805.9999999999991</v>
      </c>
      <c r="L1154" s="2">
        <f t="shared" ref="L1154:L1217" si="37">PRODUCT(J1154,E1154)</f>
        <v>496340</v>
      </c>
      <c r="M1154" t="str" cm="1">
        <f t="array" ref="M1154">_xlfn.IFS(E1154&lt;1000, "$0 - $999", E1154&lt;5000, "$1K - $4.9K", E1154&lt;10000,"$5K - $9.9K", E1154&lt;50000,"$10K-$49.9", E1154&lt;100000,"$50K-$99.9K", E1154&lt;200000, "$100K - above")</f>
        <v>$0 - $999</v>
      </c>
    </row>
    <row r="1155" spans="1:13">
      <c r="A1155" s="9" t="s">
        <v>9883</v>
      </c>
      <c r="B1155" s="5" t="s">
        <v>9884</v>
      </c>
      <c r="C1155" s="5" t="s">
        <v>8574</v>
      </c>
      <c r="D1155" s="5">
        <v>179</v>
      </c>
      <c r="E1155" s="5">
        <v>799</v>
      </c>
      <c r="F1155" s="7">
        <v>0.78</v>
      </c>
      <c r="G1155" t="s">
        <v>9888</v>
      </c>
      <c r="H1155" t="s">
        <v>9889</v>
      </c>
      <c r="I1155" s="5">
        <v>3.5</v>
      </c>
      <c r="J1155" s="10">
        <v>132</v>
      </c>
      <c r="K1155">
        <f t="shared" si="36"/>
        <v>462</v>
      </c>
      <c r="L1155" s="2">
        <f t="shared" si="37"/>
        <v>105468</v>
      </c>
      <c r="M1155" t="str" cm="1">
        <f t="array" ref="M1155">_xlfn.IFS(E1155&lt;1000, "$0 - $999", E1155&lt;5000, "$1K - $4.9K", E1155&lt;10000,"$5K - $9.9K", E1155&lt;50000,"$10K-$49.9", E1155&lt;100000,"$50K-$99.9K", E1155&lt;200000, "$100K - above")</f>
        <v>$0 - $999</v>
      </c>
    </row>
    <row r="1156" spans="1:13">
      <c r="A1156" s="9" t="s">
        <v>9893</v>
      </c>
      <c r="B1156" s="5" t="s">
        <v>9894</v>
      </c>
      <c r="C1156" s="5" t="s">
        <v>9295</v>
      </c>
      <c r="D1156" s="6">
        <v>3569</v>
      </c>
      <c r="E1156" s="6">
        <v>5190</v>
      </c>
      <c r="F1156" s="7">
        <v>0.31</v>
      </c>
      <c r="G1156" t="s">
        <v>9898</v>
      </c>
      <c r="H1156" t="s">
        <v>13067</v>
      </c>
      <c r="I1156" s="5">
        <v>4.3</v>
      </c>
      <c r="J1156" s="11">
        <v>28629</v>
      </c>
      <c r="K1156">
        <f t="shared" si="36"/>
        <v>123104.7</v>
      </c>
      <c r="L1156" s="2">
        <f t="shared" si="37"/>
        <v>148584510</v>
      </c>
      <c r="M1156" t="str" cm="1">
        <f t="array" ref="M1156">_xlfn.IFS(E1156&lt;1000, "$0 - $999", E1156&lt;5000, "$1K - $4.9K", E1156&lt;10000,"$5K - $9.9K", E1156&lt;50000,"$10K-$49.9", E1156&lt;100000,"$50K-$99.9K", E1156&lt;200000, "$100K - above")</f>
        <v>$5K - $9.9K</v>
      </c>
    </row>
    <row r="1157" spans="1:13">
      <c r="A1157" s="9" t="s">
        <v>9901</v>
      </c>
      <c r="B1157" s="5" t="s">
        <v>9902</v>
      </c>
      <c r="C1157" s="5" t="s">
        <v>8541</v>
      </c>
      <c r="D1157" s="5">
        <v>699</v>
      </c>
      <c r="E1157" s="6">
        <v>1345</v>
      </c>
      <c r="F1157" s="7">
        <v>0.48</v>
      </c>
      <c r="G1157" t="s">
        <v>9906</v>
      </c>
      <c r="H1157" t="s">
        <v>9907</v>
      </c>
      <c r="I1157" s="5">
        <v>3.9</v>
      </c>
      <c r="J1157" s="11">
        <v>8446</v>
      </c>
      <c r="K1157">
        <f t="shared" si="36"/>
        <v>32939.4</v>
      </c>
      <c r="L1157" s="2">
        <f t="shared" si="37"/>
        <v>11359870</v>
      </c>
      <c r="M1157" t="str" cm="1">
        <f t="array" ref="M1157">_xlfn.IFS(E1157&lt;1000, "$0 - $999", E1157&lt;5000, "$1K - $4.9K", E1157&lt;10000,"$5K - $9.9K", E1157&lt;50000,"$10K-$49.9", E1157&lt;100000,"$50K-$99.9K", E1157&lt;200000, "$100K - above")</f>
        <v>$1K - $4.9K</v>
      </c>
    </row>
    <row r="1158" spans="1:13">
      <c r="A1158" s="9" t="s">
        <v>9911</v>
      </c>
      <c r="B1158" s="5" t="s">
        <v>9912</v>
      </c>
      <c r="C1158" s="5" t="s">
        <v>8647</v>
      </c>
      <c r="D1158" s="6">
        <v>2089</v>
      </c>
      <c r="E1158" s="6">
        <v>4000</v>
      </c>
      <c r="F1158" s="7">
        <v>0.48</v>
      </c>
      <c r="G1158" t="s">
        <v>9916</v>
      </c>
      <c r="H1158" t="s">
        <v>9917</v>
      </c>
      <c r="I1158" s="5">
        <v>4.2</v>
      </c>
      <c r="J1158" s="11">
        <v>11199</v>
      </c>
      <c r="K1158">
        <f t="shared" si="36"/>
        <v>47035.8</v>
      </c>
      <c r="L1158" s="2">
        <f t="shared" si="37"/>
        <v>44796000</v>
      </c>
      <c r="M1158" t="str" cm="1">
        <f t="array" ref="M1158">_xlfn.IFS(E1158&lt;1000, "$0 - $999", E1158&lt;5000, "$1K - $4.9K", E1158&lt;10000,"$5K - $9.9K", E1158&lt;50000,"$10K-$49.9", E1158&lt;100000,"$50K-$99.9K", E1158&lt;200000, "$100K - above")</f>
        <v>$1K - $4.9K</v>
      </c>
    </row>
    <row r="1159" spans="1:13">
      <c r="A1159" s="9" t="s">
        <v>9921</v>
      </c>
      <c r="B1159" s="5" t="s">
        <v>9922</v>
      </c>
      <c r="C1159" s="5" t="s">
        <v>9923</v>
      </c>
      <c r="D1159" s="6">
        <v>2339</v>
      </c>
      <c r="E1159" s="6">
        <v>4000</v>
      </c>
      <c r="F1159" s="7">
        <v>0.42</v>
      </c>
      <c r="G1159" t="s">
        <v>9927</v>
      </c>
      <c r="H1159" t="s">
        <v>9928</v>
      </c>
      <c r="I1159" s="5">
        <v>3.8</v>
      </c>
      <c r="J1159" s="11">
        <v>1118</v>
      </c>
      <c r="K1159">
        <f t="shared" si="36"/>
        <v>4248.3999999999996</v>
      </c>
      <c r="L1159" s="2">
        <f t="shared" si="37"/>
        <v>4472000</v>
      </c>
      <c r="M1159" t="str" cm="1">
        <f t="array" ref="M1159">_xlfn.IFS(E1159&lt;1000, "$0 - $999", E1159&lt;5000, "$1K - $4.9K", E1159&lt;10000,"$5K - $9.9K", E1159&lt;50000,"$10K-$49.9", E1159&lt;100000,"$50K-$99.9K", E1159&lt;200000, "$100K - above")</f>
        <v>$1K - $4.9K</v>
      </c>
    </row>
    <row r="1160" spans="1:13">
      <c r="A1160" s="9" t="s">
        <v>9932</v>
      </c>
      <c r="B1160" s="5" t="s">
        <v>9933</v>
      </c>
      <c r="C1160" s="5" t="s">
        <v>8563</v>
      </c>
      <c r="D1160" s="5">
        <v>784</v>
      </c>
      <c r="E1160" s="6">
        <v>1599</v>
      </c>
      <c r="F1160" s="7">
        <v>0.51</v>
      </c>
      <c r="G1160" t="s">
        <v>9937</v>
      </c>
      <c r="H1160" t="s">
        <v>9938</v>
      </c>
      <c r="I1160" s="5">
        <v>4.5</v>
      </c>
      <c r="J1160" s="10">
        <v>11</v>
      </c>
      <c r="K1160">
        <f t="shared" si="36"/>
        <v>49.5</v>
      </c>
      <c r="L1160" s="2">
        <f t="shared" si="37"/>
        <v>17589</v>
      </c>
      <c r="M1160" t="str" cm="1">
        <f t="array" ref="M1160">_xlfn.IFS(E1160&lt;1000, "$0 - $999", E1160&lt;5000, "$1K - $4.9K", E1160&lt;10000,"$5K - $9.9K", E1160&lt;50000,"$10K-$49.9", E1160&lt;100000,"$50K-$99.9K", E1160&lt;200000, "$100K - above")</f>
        <v>$1K - $4.9K</v>
      </c>
    </row>
    <row r="1161" spans="1:13">
      <c r="A1161" s="9" t="s">
        <v>9942</v>
      </c>
      <c r="B1161" s="5" t="s">
        <v>9943</v>
      </c>
      <c r="C1161" s="5" t="s">
        <v>9944</v>
      </c>
      <c r="D1161" s="6">
        <v>5499</v>
      </c>
      <c r="E1161" s="6">
        <v>9999</v>
      </c>
      <c r="F1161" s="7">
        <v>0.45</v>
      </c>
      <c r="G1161" t="s">
        <v>9948</v>
      </c>
      <c r="H1161" t="s">
        <v>9949</v>
      </c>
      <c r="I1161" s="5">
        <v>3.8</v>
      </c>
      <c r="J1161" s="11">
        <v>4353</v>
      </c>
      <c r="K1161">
        <f t="shared" si="36"/>
        <v>16541.399999999998</v>
      </c>
      <c r="L1161" s="2">
        <f t="shared" si="37"/>
        <v>43525647</v>
      </c>
      <c r="M1161" t="str" cm="1">
        <f t="array" ref="M1161">_xlfn.IFS(E1161&lt;1000, "$0 - $999", E1161&lt;5000, "$1K - $4.9K", E1161&lt;10000,"$5K - $9.9K", E1161&lt;50000,"$10K-$49.9", E1161&lt;100000,"$50K-$99.9K", E1161&lt;200000, "$100K - above")</f>
        <v>$5K - $9.9K</v>
      </c>
    </row>
    <row r="1162" spans="1:13">
      <c r="A1162" s="9" t="s">
        <v>9953</v>
      </c>
      <c r="B1162" s="5" t="s">
        <v>9954</v>
      </c>
      <c r="C1162" s="5" t="s">
        <v>8563</v>
      </c>
      <c r="D1162" s="5">
        <v>899</v>
      </c>
      <c r="E1162" s="6">
        <v>1990</v>
      </c>
      <c r="F1162" s="7">
        <v>0.55000000000000004</v>
      </c>
      <c r="G1162" t="s">
        <v>9958</v>
      </c>
      <c r="H1162" t="s">
        <v>9959</v>
      </c>
      <c r="I1162" s="5">
        <v>4.0999999999999996</v>
      </c>
      <c r="J1162" s="10">
        <v>185</v>
      </c>
      <c r="K1162">
        <f t="shared" si="36"/>
        <v>758.49999999999989</v>
      </c>
      <c r="L1162" s="2">
        <f t="shared" si="37"/>
        <v>368150</v>
      </c>
      <c r="M1162" t="str" cm="1">
        <f t="array" ref="M1162">_xlfn.IFS(E1162&lt;1000, "$0 - $999", E1162&lt;5000, "$1K - $4.9K", E1162&lt;10000,"$5K - $9.9K", E1162&lt;50000,"$10K-$49.9", E1162&lt;100000,"$50K-$99.9K", E1162&lt;200000, "$100K - above")</f>
        <v>$1K - $4.9K</v>
      </c>
    </row>
    <row r="1163" spans="1:13">
      <c r="A1163" s="9" t="s">
        <v>9963</v>
      </c>
      <c r="B1163" s="5" t="s">
        <v>9964</v>
      </c>
      <c r="C1163" s="5" t="s">
        <v>8688</v>
      </c>
      <c r="D1163" s="6">
        <v>1695</v>
      </c>
      <c r="E1163" s="6">
        <v>1695</v>
      </c>
      <c r="F1163" s="7">
        <v>0</v>
      </c>
      <c r="G1163" t="s">
        <v>9968</v>
      </c>
      <c r="H1163" t="s">
        <v>9969</v>
      </c>
      <c r="I1163" s="5">
        <v>4.2</v>
      </c>
      <c r="J1163" s="11">
        <v>14290</v>
      </c>
      <c r="K1163">
        <f t="shared" si="36"/>
        <v>60018</v>
      </c>
      <c r="L1163" s="2">
        <f t="shared" si="37"/>
        <v>24221550</v>
      </c>
      <c r="M1163" t="str" cm="1">
        <f t="array" ref="M1163">_xlfn.IFS(E1163&lt;1000, "$0 - $999", E1163&lt;5000, "$1K - $4.9K", E1163&lt;10000,"$5K - $9.9K", E1163&lt;50000,"$10K-$49.9", E1163&lt;100000,"$50K-$99.9K", E1163&lt;200000, "$100K - above")</f>
        <v>$1K - $4.9K</v>
      </c>
    </row>
    <row r="1164" spans="1:13">
      <c r="A1164" s="9" t="s">
        <v>9973</v>
      </c>
      <c r="B1164" s="5" t="s">
        <v>9974</v>
      </c>
      <c r="C1164" s="5" t="s">
        <v>8699</v>
      </c>
      <c r="D1164" s="5">
        <v>499</v>
      </c>
      <c r="E1164" s="5">
        <v>940</v>
      </c>
      <c r="F1164" s="7">
        <v>0.47</v>
      </c>
      <c r="G1164" t="s">
        <v>9977</v>
      </c>
      <c r="H1164" t="s">
        <v>9978</v>
      </c>
      <c r="I1164" s="5">
        <v>4.0999999999999996</v>
      </c>
      <c r="J1164" s="11">
        <v>3036</v>
      </c>
      <c r="K1164">
        <f t="shared" si="36"/>
        <v>12447.599999999999</v>
      </c>
      <c r="L1164" s="2">
        <f t="shared" si="37"/>
        <v>2853840</v>
      </c>
      <c r="M1164" t="str" cm="1">
        <f t="array" ref="M1164">_xlfn.IFS(E1164&lt;1000, "$0 - $999", E1164&lt;5000, "$1K - $4.9K", E1164&lt;10000,"$5K - $9.9K", E1164&lt;50000,"$10K-$49.9", E1164&lt;100000,"$50K-$99.9K", E1164&lt;200000, "$100K - above")</f>
        <v>$0 - $999</v>
      </c>
    </row>
    <row r="1165" spans="1:13">
      <c r="A1165" s="9" t="s">
        <v>9982</v>
      </c>
      <c r="B1165" s="5" t="s">
        <v>9983</v>
      </c>
      <c r="C1165" s="5" t="s">
        <v>8721</v>
      </c>
      <c r="D1165" s="6">
        <v>2699</v>
      </c>
      <c r="E1165" s="6">
        <v>4700</v>
      </c>
      <c r="F1165" s="7">
        <v>0.43</v>
      </c>
      <c r="G1165" t="s">
        <v>9987</v>
      </c>
      <c r="H1165" t="s">
        <v>9988</v>
      </c>
      <c r="I1165" s="5">
        <v>4.2</v>
      </c>
      <c r="J1165" s="11">
        <v>1296</v>
      </c>
      <c r="K1165">
        <f t="shared" si="36"/>
        <v>5443.2</v>
      </c>
      <c r="L1165" s="2">
        <f t="shared" si="37"/>
        <v>6091200</v>
      </c>
      <c r="M1165" t="str" cm="1">
        <f t="array" ref="M1165">_xlfn.IFS(E1165&lt;1000, "$0 - $999", E1165&lt;5000, "$1K - $4.9K", E1165&lt;10000,"$5K - $9.9K", E1165&lt;50000,"$10K-$49.9", E1165&lt;100000,"$50K-$99.9K", E1165&lt;200000, "$100K - above")</f>
        <v>$1K - $4.9K</v>
      </c>
    </row>
    <row r="1166" spans="1:13">
      <c r="A1166" s="9" t="s">
        <v>9992</v>
      </c>
      <c r="B1166" s="5" t="s">
        <v>9993</v>
      </c>
      <c r="C1166" s="5" t="s">
        <v>8721</v>
      </c>
      <c r="D1166" s="6">
        <v>1448</v>
      </c>
      <c r="E1166" s="6">
        <v>2999</v>
      </c>
      <c r="F1166" s="7">
        <v>0.52</v>
      </c>
      <c r="G1166" t="s">
        <v>9997</v>
      </c>
      <c r="H1166" t="s">
        <v>9998</v>
      </c>
      <c r="I1166" s="5">
        <v>4.5</v>
      </c>
      <c r="J1166" s="10">
        <v>19</v>
      </c>
      <c r="K1166">
        <f t="shared" si="36"/>
        <v>85.5</v>
      </c>
      <c r="L1166" s="2">
        <f t="shared" si="37"/>
        <v>56981</v>
      </c>
      <c r="M1166" t="str" cm="1">
        <f t="array" ref="M1166">_xlfn.IFS(E1166&lt;1000, "$0 - $999", E1166&lt;5000, "$1K - $4.9K", E1166&lt;10000,"$5K - $9.9K", E1166&lt;50000,"$10K-$49.9", E1166&lt;100000,"$50K-$99.9K", E1166&lt;200000, "$100K - above")</f>
        <v>$1K - $4.9K</v>
      </c>
    </row>
    <row r="1167" spans="1:13">
      <c r="A1167" s="9" t="s">
        <v>10002</v>
      </c>
      <c r="B1167" s="5" t="s">
        <v>10003</v>
      </c>
      <c r="C1167" s="5" t="s">
        <v>9284</v>
      </c>
      <c r="D1167" s="5">
        <v>79</v>
      </c>
      <c r="E1167" s="5">
        <v>79</v>
      </c>
      <c r="F1167" s="7">
        <v>0</v>
      </c>
      <c r="G1167" t="s">
        <v>10007</v>
      </c>
      <c r="H1167" t="s">
        <v>10008</v>
      </c>
      <c r="I1167" s="5">
        <v>4</v>
      </c>
      <c r="J1167" s="10">
        <v>97</v>
      </c>
      <c r="K1167">
        <f t="shared" si="36"/>
        <v>388</v>
      </c>
      <c r="L1167" s="2">
        <f t="shared" si="37"/>
        <v>7663</v>
      </c>
      <c r="M1167" t="str" cm="1">
        <f t="array" ref="M1167">_xlfn.IFS(E1167&lt;1000, "$0 - $999", E1167&lt;5000, "$1K - $4.9K", E1167&lt;10000,"$5K - $9.9K", E1167&lt;50000,"$10K-$49.9", E1167&lt;100000,"$50K-$99.9K", E1167&lt;200000, "$100K - above")</f>
        <v>$0 - $999</v>
      </c>
    </row>
    <row r="1168" spans="1:13">
      <c r="A1168" s="9" t="s">
        <v>10011</v>
      </c>
      <c r="B1168" s="5" t="s">
        <v>10012</v>
      </c>
      <c r="C1168" s="5" t="s">
        <v>8773</v>
      </c>
      <c r="D1168" s="6">
        <v>6990</v>
      </c>
      <c r="E1168" s="6">
        <v>14290</v>
      </c>
      <c r="F1168" s="7">
        <v>0.51</v>
      </c>
      <c r="G1168" t="s">
        <v>10016</v>
      </c>
      <c r="H1168" t="s">
        <v>10017</v>
      </c>
      <c r="I1168" s="5">
        <v>4.4000000000000004</v>
      </c>
      <c r="J1168" s="11">
        <v>1771</v>
      </c>
      <c r="K1168">
        <f t="shared" si="36"/>
        <v>7792.4000000000005</v>
      </c>
      <c r="L1168" s="2">
        <f t="shared" si="37"/>
        <v>25307590</v>
      </c>
      <c r="M1168" t="str" cm="1">
        <f t="array" ref="M1168">_xlfn.IFS(E1168&lt;1000, "$0 - $999", E1168&lt;5000, "$1K - $4.9K", E1168&lt;10000,"$5K - $9.9K", E1168&lt;50000,"$10K-$49.9", E1168&lt;100000,"$50K-$99.9K", E1168&lt;200000, "$100K - above")</f>
        <v>$10K-$49.9</v>
      </c>
    </row>
    <row r="1169" spans="1:13">
      <c r="A1169" s="9" t="s">
        <v>10021</v>
      </c>
      <c r="B1169" s="5" t="s">
        <v>10022</v>
      </c>
      <c r="C1169" s="5" t="s">
        <v>8647</v>
      </c>
      <c r="D1169" s="6">
        <v>2698</v>
      </c>
      <c r="E1169" s="6">
        <v>3945</v>
      </c>
      <c r="F1169" s="7">
        <v>0.32</v>
      </c>
      <c r="G1169" t="s">
        <v>10026</v>
      </c>
      <c r="H1169" t="s">
        <v>10027</v>
      </c>
      <c r="I1169" s="5">
        <v>4</v>
      </c>
      <c r="J1169" s="11">
        <v>15034</v>
      </c>
      <c r="K1169">
        <f t="shared" si="36"/>
        <v>60136</v>
      </c>
      <c r="L1169" s="2">
        <f t="shared" si="37"/>
        <v>59309130</v>
      </c>
      <c r="M1169" t="str" cm="1">
        <f t="array" ref="M1169">_xlfn.IFS(E1169&lt;1000, "$0 - $999", E1169&lt;5000, "$1K - $4.9K", E1169&lt;10000,"$5K - $9.9K", E1169&lt;50000,"$10K-$49.9", E1169&lt;100000,"$50K-$99.9K", E1169&lt;200000, "$100K - above")</f>
        <v>$1K - $4.9K</v>
      </c>
    </row>
    <row r="1170" spans="1:13">
      <c r="A1170" s="9" t="s">
        <v>10031</v>
      </c>
      <c r="B1170" s="5" t="s">
        <v>10032</v>
      </c>
      <c r="C1170" s="5" t="s">
        <v>9944</v>
      </c>
      <c r="D1170" s="6">
        <v>3199</v>
      </c>
      <c r="E1170" s="6">
        <v>5999</v>
      </c>
      <c r="F1170" s="7">
        <v>0.47</v>
      </c>
      <c r="G1170" t="s">
        <v>10036</v>
      </c>
      <c r="H1170" t="s">
        <v>10037</v>
      </c>
      <c r="I1170" s="5">
        <v>4</v>
      </c>
      <c r="J1170" s="11">
        <v>3242</v>
      </c>
      <c r="K1170">
        <f t="shared" si="36"/>
        <v>12968</v>
      </c>
      <c r="L1170" s="2">
        <f t="shared" si="37"/>
        <v>19448758</v>
      </c>
      <c r="M1170" t="str" cm="1">
        <f t="array" ref="M1170">_xlfn.IFS(E1170&lt;1000, "$0 - $999", E1170&lt;5000, "$1K - $4.9K", E1170&lt;10000,"$5K - $9.9K", E1170&lt;50000,"$10K-$49.9", E1170&lt;100000,"$50K-$99.9K", E1170&lt;200000, "$100K - above")</f>
        <v>$5K - $9.9K</v>
      </c>
    </row>
    <row r="1171" spans="1:13">
      <c r="A1171" s="9" t="s">
        <v>10041</v>
      </c>
      <c r="B1171" s="5" t="s">
        <v>10042</v>
      </c>
      <c r="C1171" s="5" t="s">
        <v>8762</v>
      </c>
      <c r="D1171" s="6">
        <v>1199</v>
      </c>
      <c r="E1171" s="6">
        <v>1950</v>
      </c>
      <c r="F1171" s="7">
        <v>0.39</v>
      </c>
      <c r="G1171" t="s">
        <v>10046</v>
      </c>
      <c r="H1171" t="s">
        <v>10047</v>
      </c>
      <c r="I1171" s="5">
        <v>3.9</v>
      </c>
      <c r="J1171" s="11">
        <v>2832</v>
      </c>
      <c r="K1171">
        <f t="shared" si="36"/>
        <v>11044.8</v>
      </c>
      <c r="L1171" s="2">
        <f t="shared" si="37"/>
        <v>5522400</v>
      </c>
      <c r="M1171" t="str" cm="1">
        <f t="array" ref="M1171">_xlfn.IFS(E1171&lt;1000, "$0 - $999", E1171&lt;5000, "$1K - $4.9K", E1171&lt;10000,"$5K - $9.9K", E1171&lt;50000,"$10K-$49.9", E1171&lt;100000,"$50K-$99.9K", E1171&lt;200000, "$100K - above")</f>
        <v>$1K - $4.9K</v>
      </c>
    </row>
    <row r="1172" spans="1:13">
      <c r="A1172" s="9" t="s">
        <v>10051</v>
      </c>
      <c r="B1172" s="5" t="s">
        <v>10052</v>
      </c>
      <c r="C1172" s="5" t="s">
        <v>9192</v>
      </c>
      <c r="D1172" s="6">
        <v>1414</v>
      </c>
      <c r="E1172" s="6">
        <v>2799</v>
      </c>
      <c r="F1172" s="7">
        <v>0.49</v>
      </c>
      <c r="G1172" t="s">
        <v>10056</v>
      </c>
      <c r="H1172" t="s">
        <v>10057</v>
      </c>
      <c r="I1172" s="5">
        <v>4</v>
      </c>
      <c r="J1172" s="11">
        <v>1498</v>
      </c>
      <c r="K1172">
        <f t="shared" si="36"/>
        <v>5992</v>
      </c>
      <c r="L1172" s="2">
        <f t="shared" si="37"/>
        <v>4192902</v>
      </c>
      <c r="M1172" t="str" cm="1">
        <f t="array" ref="M1172">_xlfn.IFS(E1172&lt;1000, "$0 - $999", E1172&lt;5000, "$1K - $4.9K", E1172&lt;10000,"$5K - $9.9K", E1172&lt;50000,"$10K-$49.9", E1172&lt;100000,"$50K-$99.9K", E1172&lt;200000, "$100K - above")</f>
        <v>$1K - $4.9K</v>
      </c>
    </row>
    <row r="1173" spans="1:13">
      <c r="A1173" s="9" t="s">
        <v>10061</v>
      </c>
      <c r="B1173" s="5" t="s">
        <v>10062</v>
      </c>
      <c r="C1173" s="5" t="s">
        <v>8541</v>
      </c>
      <c r="D1173" s="5">
        <v>999</v>
      </c>
      <c r="E1173" s="6">
        <v>1950</v>
      </c>
      <c r="F1173" s="7">
        <v>0.49</v>
      </c>
      <c r="G1173" t="s">
        <v>10066</v>
      </c>
      <c r="H1173" t="s">
        <v>10067</v>
      </c>
      <c r="I1173" s="5">
        <v>3.8</v>
      </c>
      <c r="J1173" s="10">
        <v>305</v>
      </c>
      <c r="K1173">
        <f t="shared" si="36"/>
        <v>1159</v>
      </c>
      <c r="L1173" s="2">
        <f t="shared" si="37"/>
        <v>594750</v>
      </c>
      <c r="M1173" t="str" cm="1">
        <f t="array" ref="M1173">_xlfn.IFS(E1173&lt;1000, "$0 - $999", E1173&lt;5000, "$1K - $4.9K", E1173&lt;10000,"$5K - $9.9K", E1173&lt;50000,"$10K-$49.9", E1173&lt;100000,"$50K-$99.9K", E1173&lt;200000, "$100K - above")</f>
        <v>$1K - $4.9K</v>
      </c>
    </row>
    <row r="1174" spans="1:13">
      <c r="A1174" s="9" t="s">
        <v>10071</v>
      </c>
      <c r="B1174" s="5" t="s">
        <v>10072</v>
      </c>
      <c r="C1174" s="5" t="s">
        <v>9326</v>
      </c>
      <c r="D1174" s="6">
        <v>5999</v>
      </c>
      <c r="E1174" s="6">
        <v>9999</v>
      </c>
      <c r="F1174" s="7">
        <v>0.4</v>
      </c>
      <c r="G1174" t="s">
        <v>10076</v>
      </c>
      <c r="H1174" t="s">
        <v>10077</v>
      </c>
      <c r="I1174" s="5">
        <v>4.2</v>
      </c>
      <c r="J1174" s="11">
        <v>1191</v>
      </c>
      <c r="K1174">
        <f t="shared" si="36"/>
        <v>5002.2</v>
      </c>
      <c r="L1174" s="2">
        <f t="shared" si="37"/>
        <v>11908809</v>
      </c>
      <c r="M1174" t="str" cm="1">
        <f t="array" ref="M1174">_xlfn.IFS(E1174&lt;1000, "$0 - $999", E1174&lt;5000, "$1K - $4.9K", E1174&lt;10000,"$5K - $9.9K", E1174&lt;50000,"$10K-$49.9", E1174&lt;100000,"$50K-$99.9K", E1174&lt;200000, "$100K - above")</f>
        <v>$5K - $9.9K</v>
      </c>
    </row>
    <row r="1175" spans="1:13">
      <c r="A1175" s="9" t="s">
        <v>10081</v>
      </c>
      <c r="B1175" s="5" t="s">
        <v>10082</v>
      </c>
      <c r="C1175" s="5" t="s">
        <v>10083</v>
      </c>
      <c r="D1175" s="6">
        <v>9970</v>
      </c>
      <c r="E1175" s="6">
        <v>12999</v>
      </c>
      <c r="F1175" s="7">
        <v>0.23</v>
      </c>
      <c r="G1175" t="s">
        <v>10087</v>
      </c>
      <c r="H1175" t="s">
        <v>10088</v>
      </c>
      <c r="I1175" s="5">
        <v>4.3</v>
      </c>
      <c r="J1175" s="11">
        <v>4049</v>
      </c>
      <c r="K1175">
        <f t="shared" si="36"/>
        <v>17410.7</v>
      </c>
      <c r="L1175" s="2">
        <f t="shared" si="37"/>
        <v>52632951</v>
      </c>
      <c r="M1175" t="str" cm="1">
        <f t="array" ref="M1175">_xlfn.IFS(E1175&lt;1000, "$0 - $999", E1175&lt;5000, "$1K - $4.9K", E1175&lt;10000,"$5K - $9.9K", E1175&lt;50000,"$10K-$49.9", E1175&lt;100000,"$50K-$99.9K", E1175&lt;200000, "$100K - above")</f>
        <v>$10K-$49.9</v>
      </c>
    </row>
    <row r="1176" spans="1:13">
      <c r="A1176" s="9" t="s">
        <v>10092</v>
      </c>
      <c r="B1176" s="5" t="s">
        <v>10093</v>
      </c>
      <c r="C1176" s="5" t="s">
        <v>10094</v>
      </c>
      <c r="D1176" s="5">
        <v>698</v>
      </c>
      <c r="E1176" s="5">
        <v>699</v>
      </c>
      <c r="F1176" s="7">
        <v>0</v>
      </c>
      <c r="G1176" t="s">
        <v>10098</v>
      </c>
      <c r="H1176" t="s">
        <v>10099</v>
      </c>
      <c r="I1176" s="5">
        <v>4.2</v>
      </c>
      <c r="J1176" s="11">
        <v>3160</v>
      </c>
      <c r="K1176">
        <f t="shared" si="36"/>
        <v>13272</v>
      </c>
      <c r="L1176" s="2">
        <f t="shared" si="37"/>
        <v>2208840</v>
      </c>
      <c r="M1176" t="str" cm="1">
        <f t="array" ref="M1176">_xlfn.IFS(E1176&lt;1000, "$0 - $999", E1176&lt;5000, "$1K - $4.9K", E1176&lt;10000,"$5K - $9.9K", E1176&lt;50000,"$10K-$49.9", E1176&lt;100000,"$50K-$99.9K", E1176&lt;200000, "$100K - above")</f>
        <v>$0 - $999</v>
      </c>
    </row>
    <row r="1177" spans="1:13">
      <c r="A1177" s="9" t="s">
        <v>10103</v>
      </c>
      <c r="B1177" s="5" t="s">
        <v>10104</v>
      </c>
      <c r="C1177" s="5" t="s">
        <v>9295</v>
      </c>
      <c r="D1177" s="6">
        <v>2199</v>
      </c>
      <c r="E1177" s="6">
        <v>3190</v>
      </c>
      <c r="F1177" s="7">
        <v>0.31</v>
      </c>
      <c r="G1177" t="s">
        <v>10108</v>
      </c>
      <c r="H1177" t="s">
        <v>10109</v>
      </c>
      <c r="I1177" s="5">
        <v>4.3</v>
      </c>
      <c r="J1177" s="11">
        <v>9650</v>
      </c>
      <c r="K1177">
        <f t="shared" si="36"/>
        <v>41495</v>
      </c>
      <c r="L1177" s="2">
        <f t="shared" si="37"/>
        <v>30783500</v>
      </c>
      <c r="M1177" t="str" cm="1">
        <f t="array" ref="M1177">_xlfn.IFS(E1177&lt;1000, "$0 - $999", E1177&lt;5000, "$1K - $4.9K", E1177&lt;10000,"$5K - $9.9K", E1177&lt;50000,"$10K-$49.9", E1177&lt;100000,"$50K-$99.9K", E1177&lt;200000, "$100K - above")</f>
        <v>$1K - $4.9K</v>
      </c>
    </row>
    <row r="1178" spans="1:13">
      <c r="A1178" s="9" t="s">
        <v>10113</v>
      </c>
      <c r="B1178" s="5" t="s">
        <v>10114</v>
      </c>
      <c r="C1178" s="5" t="s">
        <v>10115</v>
      </c>
      <c r="D1178" s="5">
        <v>320</v>
      </c>
      <c r="E1178" s="5">
        <v>799</v>
      </c>
      <c r="F1178" s="7">
        <v>0.6</v>
      </c>
      <c r="G1178" t="s">
        <v>10119</v>
      </c>
      <c r="H1178" t="s">
        <v>10120</v>
      </c>
      <c r="I1178" s="5">
        <v>4.2</v>
      </c>
      <c r="J1178" s="11">
        <v>3846</v>
      </c>
      <c r="K1178">
        <f t="shared" si="36"/>
        <v>16153.2</v>
      </c>
      <c r="L1178" s="2">
        <f t="shared" si="37"/>
        <v>3072954</v>
      </c>
      <c r="M1178" t="str" cm="1">
        <f t="array" ref="M1178">_xlfn.IFS(E1178&lt;1000, "$0 - $999", E1178&lt;5000, "$1K - $4.9K", E1178&lt;10000,"$5K - $9.9K", E1178&lt;50000,"$10K-$49.9", E1178&lt;100000,"$50K-$99.9K", E1178&lt;200000, "$100K - above")</f>
        <v>$0 - $999</v>
      </c>
    </row>
    <row r="1179" spans="1:13">
      <c r="A1179" s="9" t="s">
        <v>10124</v>
      </c>
      <c r="B1179" s="5" t="s">
        <v>10125</v>
      </c>
      <c r="C1179" s="5" t="s">
        <v>8574</v>
      </c>
      <c r="D1179" s="5">
        <v>298</v>
      </c>
      <c r="E1179" s="5">
        <v>499</v>
      </c>
      <c r="F1179" s="7">
        <v>0.4</v>
      </c>
      <c r="G1179" t="s">
        <v>10129</v>
      </c>
      <c r="H1179" t="s">
        <v>10130</v>
      </c>
      <c r="I1179" s="5">
        <v>4.4000000000000004</v>
      </c>
      <c r="J1179" s="10">
        <v>290</v>
      </c>
      <c r="K1179">
        <f t="shared" si="36"/>
        <v>1276</v>
      </c>
      <c r="L1179" s="2">
        <f t="shared" si="37"/>
        <v>144710</v>
      </c>
      <c r="M1179" t="str" cm="1">
        <f t="array" ref="M1179">_xlfn.IFS(E1179&lt;1000, "$0 - $999", E1179&lt;5000, "$1K - $4.9K", E1179&lt;10000,"$5K - $9.9K", E1179&lt;50000,"$10K-$49.9", E1179&lt;100000,"$50K-$99.9K", E1179&lt;200000, "$100K - above")</f>
        <v>$0 - $999</v>
      </c>
    </row>
    <row r="1180" spans="1:13">
      <c r="A1180" s="9" t="s">
        <v>10134</v>
      </c>
      <c r="B1180" s="5" t="s">
        <v>10135</v>
      </c>
      <c r="C1180" s="5" t="s">
        <v>8938</v>
      </c>
      <c r="D1180" s="6">
        <v>1199</v>
      </c>
      <c r="E1180" s="6">
        <v>1499</v>
      </c>
      <c r="F1180" s="7">
        <v>0.2</v>
      </c>
      <c r="G1180" t="s">
        <v>10139</v>
      </c>
      <c r="H1180" t="s">
        <v>10140</v>
      </c>
      <c r="I1180" s="5">
        <v>3.8</v>
      </c>
      <c r="J1180" s="11">
        <v>2206</v>
      </c>
      <c r="K1180">
        <f t="shared" si="36"/>
        <v>8382.7999999999993</v>
      </c>
      <c r="L1180" s="2">
        <f t="shared" si="37"/>
        <v>3306794</v>
      </c>
      <c r="M1180" t="str" cm="1">
        <f t="array" ref="M1180">_xlfn.IFS(E1180&lt;1000, "$0 - $999", E1180&lt;5000, "$1K - $4.9K", E1180&lt;10000,"$5K - $9.9K", E1180&lt;50000,"$10K-$49.9", E1180&lt;100000,"$50K-$99.9K", E1180&lt;200000, "$100K - above")</f>
        <v>$1K - $4.9K</v>
      </c>
    </row>
    <row r="1181" spans="1:13">
      <c r="A1181" s="9" t="s">
        <v>10144</v>
      </c>
      <c r="B1181" s="5" t="s">
        <v>10145</v>
      </c>
      <c r="C1181" s="5" t="s">
        <v>9295</v>
      </c>
      <c r="D1181" s="6">
        <v>1399</v>
      </c>
      <c r="E1181" s="6">
        <v>2660</v>
      </c>
      <c r="F1181" s="7">
        <v>0.47</v>
      </c>
      <c r="G1181" t="s">
        <v>10149</v>
      </c>
      <c r="H1181" t="s">
        <v>10150</v>
      </c>
      <c r="I1181" s="5">
        <v>4.0999999999999996</v>
      </c>
      <c r="J1181" s="11">
        <v>9349</v>
      </c>
      <c r="K1181">
        <f t="shared" si="36"/>
        <v>38330.899999999994</v>
      </c>
      <c r="L1181" s="2">
        <f t="shared" si="37"/>
        <v>24868340</v>
      </c>
      <c r="M1181" t="str" cm="1">
        <f t="array" ref="M1181">_xlfn.IFS(E1181&lt;1000, "$0 - $999", E1181&lt;5000, "$1K - $4.9K", E1181&lt;10000,"$5K - $9.9K", E1181&lt;50000,"$10K-$49.9", E1181&lt;100000,"$50K-$99.9K", E1181&lt;200000, "$100K - above")</f>
        <v>$1K - $4.9K</v>
      </c>
    </row>
    <row r="1182" spans="1:13">
      <c r="A1182" s="9" t="s">
        <v>10154</v>
      </c>
      <c r="B1182" s="5" t="s">
        <v>10155</v>
      </c>
      <c r="C1182" s="5" t="s">
        <v>8585</v>
      </c>
      <c r="D1182" s="5">
        <v>599</v>
      </c>
      <c r="E1182" s="6">
        <v>2799</v>
      </c>
      <c r="F1182" s="7">
        <v>0.79</v>
      </c>
      <c r="G1182" t="s">
        <v>10159</v>
      </c>
      <c r="H1182" t="s">
        <v>10160</v>
      </c>
      <c r="I1182" s="5">
        <v>3.9</v>
      </c>
      <c r="J1182" s="10">
        <v>578</v>
      </c>
      <c r="K1182">
        <f t="shared" si="36"/>
        <v>2254.1999999999998</v>
      </c>
      <c r="L1182" s="2">
        <f t="shared" si="37"/>
        <v>1617822</v>
      </c>
      <c r="M1182" t="str" cm="1">
        <f t="array" ref="M1182">_xlfn.IFS(E1182&lt;1000, "$0 - $999", E1182&lt;5000, "$1K - $4.9K", E1182&lt;10000,"$5K - $9.9K", E1182&lt;50000,"$10K-$49.9", E1182&lt;100000,"$50K-$99.9K", E1182&lt;200000, "$100K - above")</f>
        <v>$1K - $4.9K</v>
      </c>
    </row>
    <row r="1183" spans="1:13">
      <c r="A1183" s="9" t="s">
        <v>10164</v>
      </c>
      <c r="B1183" s="5" t="s">
        <v>10165</v>
      </c>
      <c r="C1183" s="5" t="s">
        <v>9458</v>
      </c>
      <c r="D1183" s="6">
        <v>1499</v>
      </c>
      <c r="E1183" s="6">
        <v>1499</v>
      </c>
      <c r="F1183" s="7">
        <v>0</v>
      </c>
      <c r="G1183" t="s">
        <v>10169</v>
      </c>
      <c r="H1183" t="s">
        <v>10170</v>
      </c>
      <c r="I1183" s="5">
        <v>4.3</v>
      </c>
      <c r="J1183" s="11">
        <v>9331</v>
      </c>
      <c r="K1183">
        <f t="shared" si="36"/>
        <v>40123.299999999996</v>
      </c>
      <c r="L1183" s="2">
        <f t="shared" si="37"/>
        <v>13987169</v>
      </c>
      <c r="M1183" t="str" cm="1">
        <f t="array" ref="M1183">_xlfn.IFS(E1183&lt;1000, "$0 - $999", E1183&lt;5000, "$1K - $4.9K", E1183&lt;10000,"$5K - $9.9K", E1183&lt;50000,"$10K-$49.9", E1183&lt;100000,"$50K-$99.9K", E1183&lt;200000, "$100K - above")</f>
        <v>$1K - $4.9K</v>
      </c>
    </row>
    <row r="1184" spans="1:13">
      <c r="A1184" s="9" t="s">
        <v>10174</v>
      </c>
      <c r="B1184" s="5" t="s">
        <v>10175</v>
      </c>
      <c r="C1184" s="5" t="s">
        <v>10083</v>
      </c>
      <c r="D1184" s="6">
        <v>14400</v>
      </c>
      <c r="E1184" s="6">
        <v>59900</v>
      </c>
      <c r="F1184" s="7">
        <v>0.76</v>
      </c>
      <c r="G1184" t="s">
        <v>10179</v>
      </c>
      <c r="H1184" t="s">
        <v>10180</v>
      </c>
      <c r="I1184" s="5">
        <v>4.4000000000000004</v>
      </c>
      <c r="J1184" s="11">
        <v>3837</v>
      </c>
      <c r="K1184">
        <f t="shared" si="36"/>
        <v>16882.800000000003</v>
      </c>
      <c r="L1184" s="2">
        <f t="shared" si="37"/>
        <v>229836300</v>
      </c>
      <c r="M1184" t="str" cm="1">
        <f t="array" ref="M1184">_xlfn.IFS(E1184&lt;1000, "$0 - $999", E1184&lt;5000, "$1K - $4.9K", E1184&lt;10000,"$5K - $9.9K", E1184&lt;50000,"$10K-$49.9", E1184&lt;100000,"$50K-$99.9K", E1184&lt;200000, "$100K - above")</f>
        <v>$50K-$99.9K</v>
      </c>
    </row>
    <row r="1185" spans="1:13">
      <c r="A1185" s="9" t="s">
        <v>10184</v>
      </c>
      <c r="B1185" s="5" t="s">
        <v>10185</v>
      </c>
      <c r="C1185" s="5" t="s">
        <v>10094</v>
      </c>
      <c r="D1185" s="6">
        <v>1699</v>
      </c>
      <c r="E1185" s="6">
        <v>1900</v>
      </c>
      <c r="F1185" s="7">
        <v>0.11</v>
      </c>
      <c r="G1185" t="s">
        <v>10189</v>
      </c>
      <c r="H1185" t="s">
        <v>10190</v>
      </c>
      <c r="I1185" s="5">
        <v>3.6</v>
      </c>
      <c r="J1185" s="11">
        <v>11456</v>
      </c>
      <c r="K1185">
        <f t="shared" si="36"/>
        <v>41241.599999999999</v>
      </c>
      <c r="L1185" s="2">
        <f t="shared" si="37"/>
        <v>21766400</v>
      </c>
      <c r="M1185" t="str" cm="1">
        <f t="array" ref="M1185">_xlfn.IFS(E1185&lt;1000, "$0 - $999", E1185&lt;5000, "$1K - $4.9K", E1185&lt;10000,"$5K - $9.9K", E1185&lt;50000,"$10K-$49.9", E1185&lt;100000,"$50K-$99.9K", E1185&lt;200000, "$100K - above")</f>
        <v>$1K - $4.9K</v>
      </c>
    </row>
    <row r="1186" spans="1:13">
      <c r="A1186" s="9" t="s">
        <v>10194</v>
      </c>
      <c r="B1186" s="5" t="s">
        <v>10195</v>
      </c>
      <c r="C1186" s="5" t="s">
        <v>8552</v>
      </c>
      <c r="D1186" s="5">
        <v>649</v>
      </c>
      <c r="E1186" s="5">
        <v>999</v>
      </c>
      <c r="F1186" s="7">
        <v>0.35</v>
      </c>
      <c r="G1186" t="s">
        <v>10199</v>
      </c>
      <c r="H1186" t="s">
        <v>10200</v>
      </c>
      <c r="I1186" s="5">
        <v>3.8</v>
      </c>
      <c r="J1186" s="10">
        <v>49</v>
      </c>
      <c r="K1186">
        <f t="shared" si="36"/>
        <v>186.2</v>
      </c>
      <c r="L1186" s="2">
        <f t="shared" si="37"/>
        <v>48951</v>
      </c>
      <c r="M1186" t="str" cm="1">
        <f t="array" ref="M1186">_xlfn.IFS(E1186&lt;1000, "$0 - $999", E1186&lt;5000, "$1K - $4.9K", E1186&lt;10000,"$5K - $9.9K", E1186&lt;50000,"$10K-$49.9", E1186&lt;100000,"$50K-$99.9K", E1186&lt;200000, "$100K - above")</f>
        <v>$0 - $999</v>
      </c>
    </row>
    <row r="1187" spans="1:13">
      <c r="A1187" s="9" t="s">
        <v>10204</v>
      </c>
      <c r="B1187" s="5" t="s">
        <v>10205</v>
      </c>
      <c r="C1187" s="5" t="s">
        <v>8710</v>
      </c>
      <c r="D1187" s="6">
        <v>3249</v>
      </c>
      <c r="E1187" s="6">
        <v>6375</v>
      </c>
      <c r="F1187" s="7">
        <v>0.49</v>
      </c>
      <c r="G1187" t="s">
        <v>10209</v>
      </c>
      <c r="H1187" t="s">
        <v>10210</v>
      </c>
      <c r="I1187" s="5">
        <v>4</v>
      </c>
      <c r="J1187" s="11">
        <v>4978</v>
      </c>
      <c r="K1187">
        <f t="shared" si="36"/>
        <v>19912</v>
      </c>
      <c r="L1187" s="2">
        <f t="shared" si="37"/>
        <v>31734750</v>
      </c>
      <c r="M1187" t="str" cm="1">
        <f t="array" ref="M1187">_xlfn.IFS(E1187&lt;1000, "$0 - $999", E1187&lt;5000, "$1K - $4.9K", E1187&lt;10000,"$5K - $9.9K", E1187&lt;50000,"$10K-$49.9", E1187&lt;100000,"$50K-$99.9K", E1187&lt;200000, "$100K - above")</f>
        <v>$5K - $9.9K</v>
      </c>
    </row>
    <row r="1188" spans="1:13">
      <c r="A1188" s="9" t="s">
        <v>10214</v>
      </c>
      <c r="B1188" s="5" t="s">
        <v>10215</v>
      </c>
      <c r="C1188" s="5" t="s">
        <v>8886</v>
      </c>
      <c r="D1188" s="5">
        <v>199</v>
      </c>
      <c r="E1188" s="5">
        <v>499</v>
      </c>
      <c r="F1188" s="7">
        <v>0.6</v>
      </c>
      <c r="G1188" t="s">
        <v>10219</v>
      </c>
      <c r="H1188" t="s">
        <v>10220</v>
      </c>
      <c r="I1188" s="5">
        <v>4.0999999999999996</v>
      </c>
      <c r="J1188" s="11">
        <v>1996</v>
      </c>
      <c r="K1188">
        <f t="shared" si="36"/>
        <v>8183.5999999999995</v>
      </c>
      <c r="L1188" s="2">
        <f t="shared" si="37"/>
        <v>996004</v>
      </c>
      <c r="M1188" t="str" cm="1">
        <f t="array" ref="M1188">_xlfn.IFS(E1188&lt;1000, "$0 - $999", E1188&lt;5000, "$1K - $4.9K", E1188&lt;10000,"$5K - $9.9K", E1188&lt;50000,"$10K-$49.9", E1188&lt;100000,"$50K-$99.9K", E1188&lt;200000, "$100K - above")</f>
        <v>$0 - $999</v>
      </c>
    </row>
    <row r="1189" spans="1:13">
      <c r="A1189" s="9" t="s">
        <v>10224</v>
      </c>
      <c r="B1189" s="5" t="s">
        <v>10225</v>
      </c>
      <c r="C1189" s="5" t="s">
        <v>9030</v>
      </c>
      <c r="D1189" s="6">
        <v>1099</v>
      </c>
      <c r="E1189" s="6">
        <v>1899</v>
      </c>
      <c r="F1189" s="7">
        <v>0.42</v>
      </c>
      <c r="G1189" t="s">
        <v>10229</v>
      </c>
      <c r="H1189" t="s">
        <v>10230</v>
      </c>
      <c r="I1189" s="5">
        <v>4.3</v>
      </c>
      <c r="J1189" s="11">
        <v>1811</v>
      </c>
      <c r="K1189">
        <f t="shared" si="36"/>
        <v>7787.2999999999993</v>
      </c>
      <c r="L1189" s="2">
        <f t="shared" si="37"/>
        <v>3439089</v>
      </c>
      <c r="M1189" t="str" cm="1">
        <f t="array" ref="M1189">_xlfn.IFS(E1189&lt;1000, "$0 - $999", E1189&lt;5000, "$1K - $4.9K", E1189&lt;10000,"$5K - $9.9K", E1189&lt;50000,"$10K-$49.9", E1189&lt;100000,"$50K-$99.9K", E1189&lt;200000, "$100K - above")</f>
        <v>$1K - $4.9K</v>
      </c>
    </row>
    <row r="1190" spans="1:13">
      <c r="A1190" s="9" t="s">
        <v>10234</v>
      </c>
      <c r="B1190" s="5" t="s">
        <v>10235</v>
      </c>
      <c r="C1190" s="5" t="s">
        <v>8541</v>
      </c>
      <c r="D1190" s="5">
        <v>664</v>
      </c>
      <c r="E1190" s="6">
        <v>1490</v>
      </c>
      <c r="F1190" s="7">
        <v>0.55000000000000004</v>
      </c>
      <c r="G1190" t="s">
        <v>10239</v>
      </c>
      <c r="H1190" t="s">
        <v>10240</v>
      </c>
      <c r="I1190" s="5">
        <v>4</v>
      </c>
      <c r="J1190" s="11">
        <v>2198</v>
      </c>
      <c r="K1190">
        <f t="shared" si="36"/>
        <v>8792</v>
      </c>
      <c r="L1190" s="2">
        <f t="shared" si="37"/>
        <v>3275020</v>
      </c>
      <c r="M1190" t="str" cm="1">
        <f t="array" ref="M1190">_xlfn.IFS(E1190&lt;1000, "$0 - $999", E1190&lt;5000, "$1K - $4.9K", E1190&lt;10000,"$5K - $9.9K", E1190&lt;50000,"$10K-$49.9", E1190&lt;100000,"$50K-$99.9K", E1190&lt;200000, "$100K - above")</f>
        <v>$1K - $4.9K</v>
      </c>
    </row>
    <row r="1191" spans="1:13">
      <c r="A1191" s="9" t="s">
        <v>10244</v>
      </c>
      <c r="B1191" s="5" t="s">
        <v>10245</v>
      </c>
      <c r="C1191" s="5" t="s">
        <v>9061</v>
      </c>
      <c r="D1191" s="5">
        <v>260</v>
      </c>
      <c r="E1191" s="5">
        <v>350</v>
      </c>
      <c r="F1191" s="7">
        <v>0.26</v>
      </c>
      <c r="G1191" t="s">
        <v>10249</v>
      </c>
      <c r="H1191" t="s">
        <v>10250</v>
      </c>
      <c r="I1191" s="5">
        <v>3.9</v>
      </c>
      <c r="J1191" s="11">
        <v>13127</v>
      </c>
      <c r="K1191">
        <f t="shared" si="36"/>
        <v>51195.299999999996</v>
      </c>
      <c r="L1191" s="2">
        <f t="shared" si="37"/>
        <v>4594450</v>
      </c>
      <c r="M1191" t="str" cm="1">
        <f t="array" ref="M1191">_xlfn.IFS(E1191&lt;1000, "$0 - $999", E1191&lt;5000, "$1K - $4.9K", E1191&lt;10000,"$5K - $9.9K", E1191&lt;50000,"$10K-$49.9", E1191&lt;100000,"$50K-$99.9K", E1191&lt;200000, "$100K - above")</f>
        <v>$0 - $999</v>
      </c>
    </row>
    <row r="1192" spans="1:13">
      <c r="A1192" s="9" t="s">
        <v>10254</v>
      </c>
      <c r="B1192" s="5" t="s">
        <v>10255</v>
      </c>
      <c r="C1192" s="5" t="s">
        <v>8773</v>
      </c>
      <c r="D1192" s="6">
        <v>6499</v>
      </c>
      <c r="E1192" s="6">
        <v>8500</v>
      </c>
      <c r="F1192" s="7">
        <v>0.24</v>
      </c>
      <c r="G1192" t="s">
        <v>10259</v>
      </c>
      <c r="H1192" t="s">
        <v>10260</v>
      </c>
      <c r="I1192" s="5">
        <v>4.4000000000000004</v>
      </c>
      <c r="J1192" s="11">
        <v>5865</v>
      </c>
      <c r="K1192">
        <f t="shared" si="36"/>
        <v>25806.000000000004</v>
      </c>
      <c r="L1192" s="2">
        <f t="shared" si="37"/>
        <v>49852500</v>
      </c>
      <c r="M1192" t="str" cm="1">
        <f t="array" ref="M1192">_xlfn.IFS(E1192&lt;1000, "$0 - $999", E1192&lt;5000, "$1K - $4.9K", E1192&lt;10000,"$5K - $9.9K", E1192&lt;50000,"$10K-$49.9", E1192&lt;100000,"$50K-$99.9K", E1192&lt;200000, "$100K - above")</f>
        <v>$5K - $9.9K</v>
      </c>
    </row>
    <row r="1193" spans="1:13">
      <c r="A1193" s="9" t="s">
        <v>10264</v>
      </c>
      <c r="B1193" s="5" t="s">
        <v>10265</v>
      </c>
      <c r="C1193" s="5" t="s">
        <v>10266</v>
      </c>
      <c r="D1193" s="6">
        <v>1484</v>
      </c>
      <c r="E1193" s="6">
        <v>2499</v>
      </c>
      <c r="F1193" s="7">
        <v>0.41</v>
      </c>
      <c r="G1193" t="s">
        <v>10270</v>
      </c>
      <c r="H1193" t="s">
        <v>10271</v>
      </c>
      <c r="I1193" s="5">
        <v>3.7</v>
      </c>
      <c r="J1193" s="11">
        <v>1067</v>
      </c>
      <c r="K1193">
        <f t="shared" si="36"/>
        <v>3947.9</v>
      </c>
      <c r="L1193" s="2">
        <f t="shared" si="37"/>
        <v>2666433</v>
      </c>
      <c r="M1193" t="str" cm="1">
        <f t="array" ref="M1193">_xlfn.IFS(E1193&lt;1000, "$0 - $999", E1193&lt;5000, "$1K - $4.9K", E1193&lt;10000,"$5K - $9.9K", E1193&lt;50000,"$10K-$49.9", E1193&lt;100000,"$50K-$99.9K", E1193&lt;200000, "$100K - above")</f>
        <v>$1K - $4.9K</v>
      </c>
    </row>
    <row r="1194" spans="1:13">
      <c r="A1194" s="9" t="s">
        <v>10275</v>
      </c>
      <c r="B1194" s="5" t="s">
        <v>10276</v>
      </c>
      <c r="C1194" s="5" t="s">
        <v>8897</v>
      </c>
      <c r="D1194" s="5">
        <v>999</v>
      </c>
      <c r="E1194" s="6">
        <v>1560</v>
      </c>
      <c r="F1194" s="7">
        <v>0.36</v>
      </c>
      <c r="G1194" t="s">
        <v>10280</v>
      </c>
      <c r="H1194" t="s">
        <v>10281</v>
      </c>
      <c r="I1194" s="5">
        <v>3.6</v>
      </c>
      <c r="J1194" s="11">
        <v>4881</v>
      </c>
      <c r="K1194">
        <f t="shared" si="36"/>
        <v>17571.600000000002</v>
      </c>
      <c r="L1194" s="2">
        <f t="shared" si="37"/>
        <v>7614360</v>
      </c>
      <c r="M1194" t="str" cm="1">
        <f t="array" ref="M1194">_xlfn.IFS(E1194&lt;1000, "$0 - $999", E1194&lt;5000, "$1K - $4.9K", E1194&lt;10000,"$5K - $9.9K", E1194&lt;50000,"$10K-$49.9", E1194&lt;100000,"$50K-$99.9K", E1194&lt;200000, "$100K - above")</f>
        <v>$1K - $4.9K</v>
      </c>
    </row>
    <row r="1195" spans="1:13">
      <c r="A1195" s="9" t="s">
        <v>10285</v>
      </c>
      <c r="B1195" s="5" t="s">
        <v>10286</v>
      </c>
      <c r="C1195" s="5" t="s">
        <v>8938</v>
      </c>
      <c r="D1195" s="6">
        <v>3299</v>
      </c>
      <c r="E1195" s="6">
        <v>6500</v>
      </c>
      <c r="F1195" s="7">
        <v>0.49</v>
      </c>
      <c r="G1195" t="s">
        <v>10290</v>
      </c>
      <c r="H1195" t="s">
        <v>10291</v>
      </c>
      <c r="I1195" s="5">
        <v>3.7</v>
      </c>
      <c r="J1195" s="11">
        <v>11217</v>
      </c>
      <c r="K1195">
        <f t="shared" si="36"/>
        <v>41502.9</v>
      </c>
      <c r="L1195" s="2">
        <f t="shared" si="37"/>
        <v>72910500</v>
      </c>
      <c r="M1195" t="str" cm="1">
        <f t="array" ref="M1195">_xlfn.IFS(E1195&lt;1000, "$0 - $999", E1195&lt;5000, "$1K - $4.9K", E1195&lt;10000,"$5K - $9.9K", E1195&lt;50000,"$10K-$49.9", E1195&lt;100000,"$50K-$99.9K", E1195&lt;200000, "$100K - above")</f>
        <v>$5K - $9.9K</v>
      </c>
    </row>
    <row r="1196" spans="1:13">
      <c r="A1196" s="9" t="s">
        <v>10295</v>
      </c>
      <c r="B1196" s="5" t="s">
        <v>10296</v>
      </c>
      <c r="C1196" s="5" t="s">
        <v>8688</v>
      </c>
      <c r="D1196" s="5">
        <v>259</v>
      </c>
      <c r="E1196" s="5">
        <v>999</v>
      </c>
      <c r="F1196" s="7">
        <v>0.74</v>
      </c>
      <c r="G1196" t="s">
        <v>10300</v>
      </c>
      <c r="H1196" t="s">
        <v>10301</v>
      </c>
      <c r="I1196" s="5">
        <v>4</v>
      </c>
      <c r="J1196" s="10">
        <v>43</v>
      </c>
      <c r="K1196">
        <f t="shared" si="36"/>
        <v>172</v>
      </c>
      <c r="L1196" s="2">
        <f t="shared" si="37"/>
        <v>42957</v>
      </c>
      <c r="M1196" t="str" cm="1">
        <f t="array" ref="M1196">_xlfn.IFS(E1196&lt;1000, "$0 - $999", E1196&lt;5000, "$1K - $4.9K", E1196&lt;10000,"$5K - $9.9K", E1196&lt;50000,"$10K-$49.9", E1196&lt;100000,"$50K-$99.9K", E1196&lt;200000, "$100K - above")</f>
        <v>$0 - $999</v>
      </c>
    </row>
    <row r="1197" spans="1:13">
      <c r="A1197" s="9" t="s">
        <v>10305</v>
      </c>
      <c r="B1197" s="5" t="s">
        <v>10306</v>
      </c>
      <c r="C1197" s="5" t="s">
        <v>8710</v>
      </c>
      <c r="D1197" s="6">
        <v>3249</v>
      </c>
      <c r="E1197" s="6">
        <v>7795</v>
      </c>
      <c r="F1197" s="7">
        <v>0.57999999999999996</v>
      </c>
      <c r="G1197" t="s">
        <v>10310</v>
      </c>
      <c r="H1197" t="s">
        <v>10311</v>
      </c>
      <c r="I1197" s="5">
        <v>4.2</v>
      </c>
      <c r="J1197" s="11">
        <v>4664</v>
      </c>
      <c r="K1197">
        <f t="shared" si="36"/>
        <v>19588.8</v>
      </c>
      <c r="L1197" s="2">
        <f t="shared" si="37"/>
        <v>36355880</v>
      </c>
      <c r="M1197" t="str" cm="1">
        <f t="array" ref="M1197">_xlfn.IFS(E1197&lt;1000, "$0 - $999", E1197&lt;5000, "$1K - $4.9K", E1197&lt;10000,"$5K - $9.9K", E1197&lt;50000,"$10K-$49.9", E1197&lt;100000,"$50K-$99.9K", E1197&lt;200000, "$100K - above")</f>
        <v>$5K - $9.9K</v>
      </c>
    </row>
    <row r="1198" spans="1:13">
      <c r="A1198" s="9" t="s">
        <v>10315</v>
      </c>
      <c r="B1198" s="5" t="s">
        <v>10316</v>
      </c>
      <c r="C1198" s="5" t="s">
        <v>8897</v>
      </c>
      <c r="D1198" s="6">
        <v>4280</v>
      </c>
      <c r="E1198" s="6">
        <v>5995</v>
      </c>
      <c r="F1198" s="7">
        <v>0.28999999999999998</v>
      </c>
      <c r="G1198" t="s">
        <v>10320</v>
      </c>
      <c r="H1198" t="s">
        <v>10321</v>
      </c>
      <c r="I1198" s="5">
        <v>3.8</v>
      </c>
      <c r="J1198" s="11">
        <v>2112</v>
      </c>
      <c r="K1198">
        <f t="shared" si="36"/>
        <v>8025.5999999999995</v>
      </c>
      <c r="L1198" s="2">
        <f t="shared" si="37"/>
        <v>12661440</v>
      </c>
      <c r="M1198" t="str" cm="1">
        <f t="array" ref="M1198">_xlfn.IFS(E1198&lt;1000, "$0 - $999", E1198&lt;5000, "$1K - $4.9K", E1198&lt;10000,"$5K - $9.9K", E1198&lt;50000,"$10K-$49.9", E1198&lt;100000,"$50K-$99.9K", E1198&lt;200000, "$100K - above")</f>
        <v>$5K - $9.9K</v>
      </c>
    </row>
    <row r="1199" spans="1:13">
      <c r="A1199" s="9" t="s">
        <v>10325</v>
      </c>
      <c r="B1199" s="5" t="s">
        <v>10326</v>
      </c>
      <c r="C1199" s="5" t="s">
        <v>10327</v>
      </c>
      <c r="D1199" s="5">
        <v>189</v>
      </c>
      <c r="E1199" s="5">
        <v>299</v>
      </c>
      <c r="F1199" s="7">
        <v>0.37</v>
      </c>
      <c r="G1199" t="s">
        <v>10331</v>
      </c>
      <c r="H1199" t="s">
        <v>10332</v>
      </c>
      <c r="I1199" s="5">
        <v>4.2</v>
      </c>
      <c r="J1199" s="11">
        <v>2737</v>
      </c>
      <c r="K1199">
        <f t="shared" si="36"/>
        <v>11495.4</v>
      </c>
      <c r="L1199" s="2">
        <f t="shared" si="37"/>
        <v>818363</v>
      </c>
      <c r="M1199" t="str" cm="1">
        <f t="array" ref="M1199">_xlfn.IFS(E1199&lt;1000, "$0 - $999", E1199&lt;5000, "$1K - $4.9K", E1199&lt;10000,"$5K - $9.9K", E1199&lt;50000,"$10K-$49.9", E1199&lt;100000,"$50K-$99.9K", E1199&lt;200000, "$100K - above")</f>
        <v>$0 - $999</v>
      </c>
    </row>
    <row r="1200" spans="1:13">
      <c r="A1200" s="9" t="s">
        <v>10336</v>
      </c>
      <c r="B1200" s="5" t="s">
        <v>10337</v>
      </c>
      <c r="C1200" s="5" t="s">
        <v>9295</v>
      </c>
      <c r="D1200" s="6">
        <v>1449</v>
      </c>
      <c r="E1200" s="6">
        <v>2349</v>
      </c>
      <c r="F1200" s="7">
        <v>0.38</v>
      </c>
      <c r="G1200" t="s">
        <v>10341</v>
      </c>
      <c r="H1200" t="s">
        <v>10342</v>
      </c>
      <c r="I1200" s="5">
        <v>3.9</v>
      </c>
      <c r="J1200" s="11">
        <v>9019</v>
      </c>
      <c r="K1200">
        <f t="shared" si="36"/>
        <v>35174.1</v>
      </c>
      <c r="L1200" s="2">
        <f t="shared" si="37"/>
        <v>21185631</v>
      </c>
      <c r="M1200" t="str" cm="1">
        <f t="array" ref="M1200">_xlfn.IFS(E1200&lt;1000, "$0 - $999", E1200&lt;5000, "$1K - $4.9K", E1200&lt;10000,"$5K - $9.9K", E1200&lt;50000,"$10K-$49.9", E1200&lt;100000,"$50K-$99.9K", E1200&lt;200000, "$100K - above")</f>
        <v>$1K - $4.9K</v>
      </c>
    </row>
    <row r="1201" spans="1:13">
      <c r="A1201" s="9" t="s">
        <v>10346</v>
      </c>
      <c r="B1201" s="5" t="s">
        <v>10347</v>
      </c>
      <c r="C1201" s="5" t="s">
        <v>8886</v>
      </c>
      <c r="D1201" s="5">
        <v>199</v>
      </c>
      <c r="E1201" s="5">
        <v>499</v>
      </c>
      <c r="F1201" s="7">
        <v>0.6</v>
      </c>
      <c r="G1201" t="s">
        <v>10351</v>
      </c>
      <c r="H1201" t="s">
        <v>10352</v>
      </c>
      <c r="I1201" s="5">
        <v>4</v>
      </c>
      <c r="J1201" s="11">
        <v>10234</v>
      </c>
      <c r="K1201">
        <f t="shared" si="36"/>
        <v>40936</v>
      </c>
      <c r="L1201" s="2">
        <f t="shared" si="37"/>
        <v>5106766</v>
      </c>
      <c r="M1201" t="str" cm="1">
        <f t="array" ref="M1201">_xlfn.IFS(E1201&lt;1000, "$0 - $999", E1201&lt;5000, "$1K - $4.9K", E1201&lt;10000,"$5K - $9.9K", E1201&lt;50000,"$10K-$49.9", E1201&lt;100000,"$50K-$99.9K", E1201&lt;200000, "$100K - above")</f>
        <v>$0 - $999</v>
      </c>
    </row>
    <row r="1202" spans="1:13">
      <c r="A1202" s="9" t="s">
        <v>10356</v>
      </c>
      <c r="B1202" s="5" t="s">
        <v>10357</v>
      </c>
      <c r="C1202" s="5" t="s">
        <v>10358</v>
      </c>
      <c r="D1202" s="5">
        <v>474</v>
      </c>
      <c r="E1202" s="6">
        <v>1299</v>
      </c>
      <c r="F1202" s="7">
        <v>0.64</v>
      </c>
      <c r="G1202" t="s">
        <v>10362</v>
      </c>
      <c r="H1202" t="s">
        <v>10363</v>
      </c>
      <c r="I1202" s="5">
        <v>4.0999999999999996</v>
      </c>
      <c r="J1202" s="10">
        <v>550</v>
      </c>
      <c r="K1202">
        <f t="shared" si="36"/>
        <v>2255</v>
      </c>
      <c r="L1202" s="2">
        <f t="shared" si="37"/>
        <v>714450</v>
      </c>
      <c r="M1202" t="str" cm="1">
        <f t="array" ref="M1202">_xlfn.IFS(E1202&lt;1000, "$0 - $999", E1202&lt;5000, "$1K - $4.9K", E1202&lt;10000,"$5K - $9.9K", E1202&lt;50000,"$10K-$49.9", E1202&lt;100000,"$50K-$99.9K", E1202&lt;200000, "$100K - above")</f>
        <v>$1K - $4.9K</v>
      </c>
    </row>
    <row r="1203" spans="1:13">
      <c r="A1203" s="9" t="s">
        <v>10367</v>
      </c>
      <c r="B1203" s="5" t="s">
        <v>10368</v>
      </c>
      <c r="C1203" s="5" t="s">
        <v>8688</v>
      </c>
      <c r="D1203" s="5">
        <v>279</v>
      </c>
      <c r="E1203" s="5">
        <v>499</v>
      </c>
      <c r="F1203" s="7">
        <v>0.44</v>
      </c>
      <c r="G1203" t="s">
        <v>10372</v>
      </c>
      <c r="H1203" t="s">
        <v>10373</v>
      </c>
      <c r="I1203" s="5">
        <v>4.8</v>
      </c>
      <c r="J1203" s="10">
        <v>28</v>
      </c>
      <c r="K1203">
        <f t="shared" si="36"/>
        <v>134.4</v>
      </c>
      <c r="L1203" s="2">
        <f t="shared" si="37"/>
        <v>13972</v>
      </c>
      <c r="M1203" t="str" cm="1">
        <f t="array" ref="M1203">_xlfn.IFS(E1203&lt;1000, "$0 - $999", E1203&lt;5000, "$1K - $4.9K", E1203&lt;10000,"$5K - $9.9K", E1203&lt;50000,"$10K-$49.9", E1203&lt;100000,"$50K-$99.9K", E1203&lt;200000, "$100K - above")</f>
        <v>$0 - $999</v>
      </c>
    </row>
    <row r="1204" spans="1:13">
      <c r="A1204" s="9" t="s">
        <v>10377</v>
      </c>
      <c r="B1204" s="5" t="s">
        <v>10378</v>
      </c>
      <c r="C1204" s="5" t="s">
        <v>9295</v>
      </c>
      <c r="D1204" s="6">
        <v>1999</v>
      </c>
      <c r="E1204" s="6">
        <v>4775</v>
      </c>
      <c r="F1204" s="7">
        <v>0.57999999999999996</v>
      </c>
      <c r="G1204" t="s">
        <v>10382</v>
      </c>
      <c r="H1204" t="s">
        <v>10383</v>
      </c>
      <c r="I1204" s="5">
        <v>4.2</v>
      </c>
      <c r="J1204" s="11">
        <v>1353</v>
      </c>
      <c r="K1204">
        <f t="shared" si="36"/>
        <v>5682.6</v>
      </c>
      <c r="L1204" s="2">
        <f t="shared" si="37"/>
        <v>6460575</v>
      </c>
      <c r="M1204" t="str" cm="1">
        <f t="array" ref="M1204">_xlfn.IFS(E1204&lt;1000, "$0 - $999", E1204&lt;5000, "$1K - $4.9K", E1204&lt;10000,"$5K - $9.9K", E1204&lt;50000,"$10K-$49.9", E1204&lt;100000,"$50K-$99.9K", E1204&lt;200000, "$100K - above")</f>
        <v>$1K - $4.9K</v>
      </c>
    </row>
    <row r="1205" spans="1:13">
      <c r="A1205" s="9" t="s">
        <v>10387</v>
      </c>
      <c r="B1205" s="5" t="s">
        <v>10388</v>
      </c>
      <c r="C1205" s="5" t="s">
        <v>8574</v>
      </c>
      <c r="D1205" s="5">
        <v>799</v>
      </c>
      <c r="E1205" s="6">
        <v>1230</v>
      </c>
      <c r="F1205" s="7">
        <v>0.35</v>
      </c>
      <c r="G1205" t="s">
        <v>10392</v>
      </c>
      <c r="H1205" t="s">
        <v>10393</v>
      </c>
      <c r="I1205" s="5">
        <v>4.0999999999999996</v>
      </c>
      <c r="J1205" s="11">
        <v>2138</v>
      </c>
      <c r="K1205">
        <f t="shared" si="36"/>
        <v>8765.7999999999993</v>
      </c>
      <c r="L1205" s="2">
        <f t="shared" si="37"/>
        <v>2629740</v>
      </c>
      <c r="M1205" t="str" cm="1">
        <f t="array" ref="M1205">_xlfn.IFS(E1205&lt;1000, "$0 - $999", E1205&lt;5000, "$1K - $4.9K", E1205&lt;10000,"$5K - $9.9K", E1205&lt;50000,"$10K-$49.9", E1205&lt;100000,"$50K-$99.9K", E1205&lt;200000, "$100K - above")</f>
        <v>$1K - $4.9K</v>
      </c>
    </row>
    <row r="1206" spans="1:13">
      <c r="A1206" s="9" t="s">
        <v>10397</v>
      </c>
      <c r="B1206" s="5" t="s">
        <v>10398</v>
      </c>
      <c r="C1206" s="5" t="s">
        <v>9192</v>
      </c>
      <c r="D1206" s="5">
        <v>949</v>
      </c>
      <c r="E1206" s="6">
        <v>1999</v>
      </c>
      <c r="F1206" s="7">
        <v>0.53</v>
      </c>
      <c r="G1206" t="s">
        <v>10402</v>
      </c>
      <c r="H1206" t="s">
        <v>10403</v>
      </c>
      <c r="I1206" s="5">
        <v>4</v>
      </c>
      <c r="J1206" s="11">
        <v>1679</v>
      </c>
      <c r="K1206">
        <f t="shared" si="36"/>
        <v>6716</v>
      </c>
      <c r="L1206" s="2">
        <f t="shared" si="37"/>
        <v>3356321</v>
      </c>
      <c r="M1206" t="str" cm="1">
        <f t="array" ref="M1206">_xlfn.IFS(E1206&lt;1000, "$0 - $999", E1206&lt;5000, "$1K - $4.9K", E1206&lt;10000,"$5K - $9.9K", E1206&lt;50000,"$10K-$49.9", E1206&lt;100000,"$50K-$99.9K", E1206&lt;200000, "$100K - above")</f>
        <v>$1K - $4.9K</v>
      </c>
    </row>
    <row r="1207" spans="1:13">
      <c r="A1207" s="9" t="s">
        <v>10407</v>
      </c>
      <c r="B1207" s="5" t="s">
        <v>10408</v>
      </c>
      <c r="C1207" s="5" t="s">
        <v>10409</v>
      </c>
      <c r="D1207" s="8">
        <v>3657.66</v>
      </c>
      <c r="E1207" s="6">
        <v>5156</v>
      </c>
      <c r="F1207" s="7">
        <v>0.28999999999999998</v>
      </c>
      <c r="G1207" t="s">
        <v>10413</v>
      </c>
      <c r="H1207" t="s">
        <v>10414</v>
      </c>
      <c r="I1207" s="5">
        <v>3.9</v>
      </c>
      <c r="J1207" s="11">
        <v>12837</v>
      </c>
      <c r="K1207">
        <f t="shared" si="36"/>
        <v>50064.299999999996</v>
      </c>
      <c r="L1207" s="2">
        <f t="shared" si="37"/>
        <v>66187572</v>
      </c>
      <c r="M1207" t="str" cm="1">
        <f t="array" ref="M1207">_xlfn.IFS(E1207&lt;1000, "$0 - $999", E1207&lt;5000, "$1K - $4.9K", E1207&lt;10000,"$5K - $9.9K", E1207&lt;50000,"$10K-$49.9", E1207&lt;100000,"$50K-$99.9K", E1207&lt;200000, "$100K - above")</f>
        <v>$5K - $9.9K</v>
      </c>
    </row>
    <row r="1208" spans="1:13">
      <c r="A1208" s="9" t="s">
        <v>10418</v>
      </c>
      <c r="B1208" s="5" t="s">
        <v>10419</v>
      </c>
      <c r="C1208" s="5" t="s">
        <v>10420</v>
      </c>
      <c r="D1208" s="6">
        <v>1699</v>
      </c>
      <c r="E1208" s="6">
        <v>1999</v>
      </c>
      <c r="F1208" s="7">
        <v>0.15</v>
      </c>
      <c r="G1208" t="s">
        <v>10424</v>
      </c>
      <c r="H1208" t="s">
        <v>10425</v>
      </c>
      <c r="I1208" s="5">
        <v>4.0999999999999996</v>
      </c>
      <c r="J1208" s="11">
        <v>8873</v>
      </c>
      <c r="K1208">
        <f t="shared" si="36"/>
        <v>36379.299999999996</v>
      </c>
      <c r="L1208" s="2">
        <f t="shared" si="37"/>
        <v>17737127</v>
      </c>
      <c r="M1208" t="str" cm="1">
        <f t="array" ref="M1208">_xlfn.IFS(E1208&lt;1000, "$0 - $999", E1208&lt;5000, "$1K - $4.9K", E1208&lt;10000,"$5K - $9.9K", E1208&lt;50000,"$10K-$49.9", E1208&lt;100000,"$50K-$99.9K", E1208&lt;200000, "$100K - above")</f>
        <v>$1K - $4.9K</v>
      </c>
    </row>
    <row r="1209" spans="1:13">
      <c r="A1209" s="9" t="s">
        <v>10429</v>
      </c>
      <c r="B1209" s="5" t="s">
        <v>10430</v>
      </c>
      <c r="C1209" s="5" t="s">
        <v>8897</v>
      </c>
      <c r="D1209" s="6">
        <v>1849</v>
      </c>
      <c r="E1209" s="6">
        <v>2095</v>
      </c>
      <c r="F1209" s="7">
        <v>0.12</v>
      </c>
      <c r="G1209" t="s">
        <v>10434</v>
      </c>
      <c r="H1209" t="s">
        <v>10435</v>
      </c>
      <c r="I1209" s="5">
        <v>4.3</v>
      </c>
      <c r="J1209" s="11">
        <v>7681</v>
      </c>
      <c r="K1209">
        <f t="shared" si="36"/>
        <v>33028.299999999996</v>
      </c>
      <c r="L1209" s="2">
        <f t="shared" si="37"/>
        <v>16091695</v>
      </c>
      <c r="M1209" t="str" cm="1">
        <f t="array" ref="M1209">_xlfn.IFS(E1209&lt;1000, "$0 - $999", E1209&lt;5000, "$1K - $4.9K", E1209&lt;10000,"$5K - $9.9K", E1209&lt;50000,"$10K-$49.9", E1209&lt;100000,"$50K-$99.9K", E1209&lt;200000, "$100K - above")</f>
        <v>$1K - $4.9K</v>
      </c>
    </row>
    <row r="1210" spans="1:13">
      <c r="A1210" s="9" t="s">
        <v>10439</v>
      </c>
      <c r="B1210" s="5" t="s">
        <v>10440</v>
      </c>
      <c r="C1210" s="5" t="s">
        <v>8563</v>
      </c>
      <c r="D1210" s="6">
        <v>12499</v>
      </c>
      <c r="E1210" s="6">
        <v>19825</v>
      </c>
      <c r="F1210" s="7">
        <v>0.37</v>
      </c>
      <c r="G1210" t="s">
        <v>10444</v>
      </c>
      <c r="H1210" t="s">
        <v>10445</v>
      </c>
      <c r="I1210" s="5">
        <v>4.0999999999999996</v>
      </c>
      <c r="J1210" s="10">
        <v>322</v>
      </c>
      <c r="K1210">
        <f t="shared" si="36"/>
        <v>1320.1999999999998</v>
      </c>
      <c r="L1210" s="2">
        <f t="shared" si="37"/>
        <v>6383650</v>
      </c>
      <c r="M1210" t="str" cm="1">
        <f t="array" ref="M1210">_xlfn.IFS(E1210&lt;1000, "$0 - $999", E1210&lt;5000, "$1K - $4.9K", E1210&lt;10000,"$5K - $9.9K", E1210&lt;50000,"$10K-$49.9", E1210&lt;100000,"$50K-$99.9K", E1210&lt;200000, "$100K - above")</f>
        <v>$10K-$49.9</v>
      </c>
    </row>
    <row r="1211" spans="1:13">
      <c r="A1211" s="9" t="s">
        <v>10449</v>
      </c>
      <c r="B1211" s="5" t="s">
        <v>10450</v>
      </c>
      <c r="C1211" s="5" t="s">
        <v>8699</v>
      </c>
      <c r="D1211" s="6">
        <v>1099</v>
      </c>
      <c r="E1211" s="6">
        <v>1920</v>
      </c>
      <c r="F1211" s="7">
        <v>0.43</v>
      </c>
      <c r="G1211" t="s">
        <v>10454</v>
      </c>
      <c r="H1211" t="s">
        <v>10455</v>
      </c>
      <c r="I1211" s="5">
        <v>4.2</v>
      </c>
      <c r="J1211" s="11">
        <v>9772</v>
      </c>
      <c r="K1211">
        <f t="shared" si="36"/>
        <v>41042.400000000001</v>
      </c>
      <c r="L1211" s="2">
        <f t="shared" si="37"/>
        <v>18762240</v>
      </c>
      <c r="M1211" t="str" cm="1">
        <f t="array" ref="M1211">_xlfn.IFS(E1211&lt;1000, "$0 - $999", E1211&lt;5000, "$1K - $4.9K", E1211&lt;10000,"$5K - $9.9K", E1211&lt;50000,"$10K-$49.9", E1211&lt;100000,"$50K-$99.9K", E1211&lt;200000, "$100K - above")</f>
        <v>$1K - $4.9K</v>
      </c>
    </row>
    <row r="1212" spans="1:13">
      <c r="A1212" s="9" t="s">
        <v>10459</v>
      </c>
      <c r="B1212" s="5" t="s">
        <v>10460</v>
      </c>
      <c r="C1212" s="5" t="s">
        <v>10094</v>
      </c>
      <c r="D1212" s="6">
        <v>8199</v>
      </c>
      <c r="E1212" s="6">
        <v>16000</v>
      </c>
      <c r="F1212" s="7">
        <v>0.49</v>
      </c>
      <c r="G1212" t="s">
        <v>10464</v>
      </c>
      <c r="H1212" t="s">
        <v>10465</v>
      </c>
      <c r="I1212" s="5">
        <v>3.9</v>
      </c>
      <c r="J1212" s="11">
        <v>18497</v>
      </c>
      <c r="K1212">
        <f t="shared" si="36"/>
        <v>72138.3</v>
      </c>
      <c r="L1212" s="2">
        <f t="shared" si="37"/>
        <v>295952000</v>
      </c>
      <c r="M1212" t="str" cm="1">
        <f t="array" ref="M1212">_xlfn.IFS(E1212&lt;1000, "$0 - $999", E1212&lt;5000, "$1K - $4.9K", E1212&lt;10000,"$5K - $9.9K", E1212&lt;50000,"$10K-$49.9", E1212&lt;100000,"$50K-$99.9K", E1212&lt;200000, "$100K - above")</f>
        <v>$10K-$49.9</v>
      </c>
    </row>
    <row r="1213" spans="1:13">
      <c r="A1213" s="9" t="s">
        <v>10469</v>
      </c>
      <c r="B1213" s="5" t="s">
        <v>10470</v>
      </c>
      <c r="C1213" s="5" t="s">
        <v>8938</v>
      </c>
      <c r="D1213" s="5">
        <v>499</v>
      </c>
      <c r="E1213" s="6">
        <v>2199</v>
      </c>
      <c r="F1213" s="7">
        <v>0.77</v>
      </c>
      <c r="G1213" t="s">
        <v>10474</v>
      </c>
      <c r="H1213" t="s">
        <v>10475</v>
      </c>
      <c r="I1213" s="5">
        <v>3.7</v>
      </c>
      <c r="J1213" s="10">
        <v>53</v>
      </c>
      <c r="K1213">
        <f t="shared" si="36"/>
        <v>196.10000000000002</v>
      </c>
      <c r="L1213" s="2">
        <f t="shared" si="37"/>
        <v>116547</v>
      </c>
      <c r="M1213" t="str" cm="1">
        <f t="array" ref="M1213">_xlfn.IFS(E1213&lt;1000, "$0 - $999", E1213&lt;5000, "$1K - $4.9K", E1213&lt;10000,"$5K - $9.9K", E1213&lt;50000,"$10K-$49.9", E1213&lt;100000,"$50K-$99.9K", E1213&lt;200000, "$100K - above")</f>
        <v>$1K - $4.9K</v>
      </c>
    </row>
    <row r="1214" spans="1:13">
      <c r="A1214" s="9" t="s">
        <v>10479</v>
      </c>
      <c r="B1214" s="5" t="s">
        <v>10480</v>
      </c>
      <c r="C1214" s="5" t="s">
        <v>8969</v>
      </c>
      <c r="D1214" s="6">
        <v>6999</v>
      </c>
      <c r="E1214" s="6">
        <v>14999</v>
      </c>
      <c r="F1214" s="7">
        <v>0.53</v>
      </c>
      <c r="G1214" t="s">
        <v>10484</v>
      </c>
      <c r="H1214" t="s">
        <v>10485</v>
      </c>
      <c r="I1214" s="5">
        <v>4.0999999999999996</v>
      </c>
      <c r="J1214" s="11">
        <v>1728</v>
      </c>
      <c r="K1214">
        <f t="shared" si="36"/>
        <v>7084.7999999999993</v>
      </c>
      <c r="L1214" s="2">
        <f t="shared" si="37"/>
        <v>25918272</v>
      </c>
      <c r="M1214" t="str" cm="1">
        <f t="array" ref="M1214">_xlfn.IFS(E1214&lt;1000, "$0 - $999", E1214&lt;5000, "$1K - $4.9K", E1214&lt;10000,"$5K - $9.9K", E1214&lt;50000,"$10K-$49.9", E1214&lt;100000,"$50K-$99.9K", E1214&lt;200000, "$100K - above")</f>
        <v>$10K-$49.9</v>
      </c>
    </row>
    <row r="1215" spans="1:13">
      <c r="A1215" s="9" t="s">
        <v>10489</v>
      </c>
      <c r="B1215" s="5" t="s">
        <v>10490</v>
      </c>
      <c r="C1215" s="5" t="s">
        <v>9284</v>
      </c>
      <c r="D1215" s="6">
        <v>1595</v>
      </c>
      <c r="E1215" s="6">
        <v>1799</v>
      </c>
      <c r="F1215" s="7">
        <v>0.11</v>
      </c>
      <c r="G1215" t="s">
        <v>10494</v>
      </c>
      <c r="H1215" t="s">
        <v>10495</v>
      </c>
      <c r="I1215" s="5">
        <v>4</v>
      </c>
      <c r="J1215" s="11">
        <v>2877</v>
      </c>
      <c r="K1215">
        <f t="shared" si="36"/>
        <v>11508</v>
      </c>
      <c r="L1215" s="2">
        <f t="shared" si="37"/>
        <v>5175723</v>
      </c>
      <c r="M1215" t="str" cm="1">
        <f t="array" ref="M1215">_xlfn.IFS(E1215&lt;1000, "$0 - $999", E1215&lt;5000, "$1K - $4.9K", E1215&lt;10000,"$5K - $9.9K", E1215&lt;50000,"$10K-$49.9", E1215&lt;100000,"$50K-$99.9K", E1215&lt;200000, "$100K - above")</f>
        <v>$1K - $4.9K</v>
      </c>
    </row>
    <row r="1216" spans="1:13">
      <c r="A1216" s="9" t="s">
        <v>10499</v>
      </c>
      <c r="B1216" s="5" t="s">
        <v>10500</v>
      </c>
      <c r="C1216" s="5" t="s">
        <v>8699</v>
      </c>
      <c r="D1216" s="6">
        <v>1049</v>
      </c>
      <c r="E1216" s="6">
        <v>1950</v>
      </c>
      <c r="F1216" s="7">
        <v>0.46</v>
      </c>
      <c r="G1216" t="s">
        <v>10504</v>
      </c>
      <c r="H1216" t="s">
        <v>10505</v>
      </c>
      <c r="I1216" s="5">
        <v>3.8</v>
      </c>
      <c r="J1216" s="10">
        <v>250</v>
      </c>
      <c r="K1216">
        <f t="shared" si="36"/>
        <v>950</v>
      </c>
      <c r="L1216" s="2">
        <f t="shared" si="37"/>
        <v>487500</v>
      </c>
      <c r="M1216" t="str" cm="1">
        <f t="array" ref="M1216">_xlfn.IFS(E1216&lt;1000, "$0 - $999", E1216&lt;5000, "$1K - $4.9K", E1216&lt;10000,"$5K - $9.9K", E1216&lt;50000,"$10K-$49.9", E1216&lt;100000,"$50K-$99.9K", E1216&lt;200000, "$100K - above")</f>
        <v>$1K - $4.9K</v>
      </c>
    </row>
    <row r="1217" spans="1:13">
      <c r="A1217" s="9" t="s">
        <v>10509</v>
      </c>
      <c r="B1217" s="5" t="s">
        <v>10510</v>
      </c>
      <c r="C1217" s="5" t="s">
        <v>8762</v>
      </c>
      <c r="D1217" s="6">
        <v>1182</v>
      </c>
      <c r="E1217" s="6">
        <v>2995</v>
      </c>
      <c r="F1217" s="7">
        <v>0.61</v>
      </c>
      <c r="G1217" t="s">
        <v>10514</v>
      </c>
      <c r="H1217" t="s">
        <v>10515</v>
      </c>
      <c r="I1217" s="5">
        <v>4.2</v>
      </c>
      <c r="J1217" s="11">
        <v>5178</v>
      </c>
      <c r="K1217">
        <f t="shared" si="36"/>
        <v>21747.600000000002</v>
      </c>
      <c r="L1217" s="2">
        <f t="shared" si="37"/>
        <v>15508110</v>
      </c>
      <c r="M1217" t="str" cm="1">
        <f t="array" ref="M1217">_xlfn.IFS(E1217&lt;1000, "$0 - $999", E1217&lt;5000, "$1K - $4.9K", E1217&lt;10000,"$5K - $9.9K", E1217&lt;50000,"$10K-$49.9", E1217&lt;100000,"$50K-$99.9K", E1217&lt;200000, "$100K - above")</f>
        <v>$1K - $4.9K</v>
      </c>
    </row>
    <row r="1218" spans="1:13">
      <c r="A1218" s="9" t="s">
        <v>10519</v>
      </c>
      <c r="B1218" s="5" t="s">
        <v>10520</v>
      </c>
      <c r="C1218" s="5" t="s">
        <v>8574</v>
      </c>
      <c r="D1218" s="5">
        <v>499</v>
      </c>
      <c r="E1218" s="5">
        <v>999</v>
      </c>
      <c r="F1218" s="7">
        <v>0.5</v>
      </c>
      <c r="G1218" t="s">
        <v>10524</v>
      </c>
      <c r="H1218" t="s">
        <v>10525</v>
      </c>
      <c r="I1218" s="5">
        <v>4.5999999999999996</v>
      </c>
      <c r="J1218" s="10">
        <v>79</v>
      </c>
      <c r="K1218">
        <f t="shared" ref="K1218:K1281" si="38">PRODUCT(J1218,I1218)</f>
        <v>363.4</v>
      </c>
      <c r="L1218" s="2">
        <f t="shared" ref="L1218:L1281" si="39">PRODUCT(J1218,E1218)</f>
        <v>78921</v>
      </c>
      <c r="M1218" t="str" cm="1">
        <f t="array" ref="M1218">_xlfn.IFS(E1218&lt;1000, "$0 - $999", E1218&lt;5000, "$1K - $4.9K", E1218&lt;10000,"$5K - $9.9K", E1218&lt;50000,"$10K-$49.9", E1218&lt;100000,"$50K-$99.9K", E1218&lt;200000, "$100K - above")</f>
        <v>$0 - $999</v>
      </c>
    </row>
    <row r="1219" spans="1:13">
      <c r="A1219" s="9" t="s">
        <v>10529</v>
      </c>
      <c r="B1219" s="5" t="s">
        <v>10530</v>
      </c>
      <c r="C1219" s="5" t="s">
        <v>10083</v>
      </c>
      <c r="D1219" s="6">
        <v>8799</v>
      </c>
      <c r="E1219" s="6">
        <v>11995</v>
      </c>
      <c r="F1219" s="7">
        <v>0.27</v>
      </c>
      <c r="G1219" t="s">
        <v>10534</v>
      </c>
      <c r="H1219" t="s">
        <v>10535</v>
      </c>
      <c r="I1219" s="5">
        <v>4.0999999999999996</v>
      </c>
      <c r="J1219" s="11">
        <v>4157</v>
      </c>
      <c r="K1219">
        <f t="shared" si="38"/>
        <v>17043.699999999997</v>
      </c>
      <c r="L1219" s="2">
        <f t="shared" si="39"/>
        <v>49863215</v>
      </c>
      <c r="M1219" t="str" cm="1">
        <f t="array" ref="M1219">_xlfn.IFS(E1219&lt;1000, "$0 - $999", E1219&lt;5000, "$1K - $4.9K", E1219&lt;10000,"$5K - $9.9K", E1219&lt;50000,"$10K-$49.9", E1219&lt;100000,"$50K-$99.9K", E1219&lt;200000, "$100K - above")</f>
        <v>$10K-$49.9</v>
      </c>
    </row>
    <row r="1220" spans="1:13">
      <c r="A1220" s="9" t="s">
        <v>10539</v>
      </c>
      <c r="B1220" s="5" t="s">
        <v>10540</v>
      </c>
      <c r="C1220" s="5" t="s">
        <v>8552</v>
      </c>
      <c r="D1220" s="6">
        <v>1529</v>
      </c>
      <c r="E1220" s="6">
        <v>2999</v>
      </c>
      <c r="F1220" s="7">
        <v>0.49</v>
      </c>
      <c r="G1220" t="s">
        <v>10544</v>
      </c>
      <c r="H1220" t="s">
        <v>10545</v>
      </c>
      <c r="I1220" s="5">
        <v>3.3</v>
      </c>
      <c r="J1220" s="10">
        <v>29</v>
      </c>
      <c r="K1220">
        <f t="shared" si="38"/>
        <v>95.699999999999989</v>
      </c>
      <c r="L1220" s="2">
        <f t="shared" si="39"/>
        <v>86971</v>
      </c>
      <c r="M1220" t="str" cm="1">
        <f t="array" ref="M1220">_xlfn.IFS(E1220&lt;1000, "$0 - $999", E1220&lt;5000, "$1K - $4.9K", E1220&lt;10000,"$5K - $9.9K", E1220&lt;50000,"$10K-$49.9", E1220&lt;100000,"$50K-$99.9K", E1220&lt;200000, "$100K - above")</f>
        <v>$1K - $4.9K</v>
      </c>
    </row>
    <row r="1221" spans="1:13">
      <c r="A1221" s="9" t="s">
        <v>10549</v>
      </c>
      <c r="B1221" s="5" t="s">
        <v>10550</v>
      </c>
      <c r="C1221" s="5" t="s">
        <v>8699</v>
      </c>
      <c r="D1221" s="6">
        <v>1199</v>
      </c>
      <c r="E1221" s="6">
        <v>1690</v>
      </c>
      <c r="F1221" s="7">
        <v>0.28999999999999998</v>
      </c>
      <c r="G1221" t="s">
        <v>10554</v>
      </c>
      <c r="H1221" t="s">
        <v>10555</v>
      </c>
      <c r="I1221" s="5">
        <v>4.2</v>
      </c>
      <c r="J1221" s="11">
        <v>4580</v>
      </c>
      <c r="K1221">
        <f t="shared" si="38"/>
        <v>19236</v>
      </c>
      <c r="L1221" s="2">
        <f t="shared" si="39"/>
        <v>7740200</v>
      </c>
      <c r="M1221" t="str" cm="1">
        <f t="array" ref="M1221">_xlfn.IFS(E1221&lt;1000, "$0 - $999", E1221&lt;5000, "$1K - $4.9K", E1221&lt;10000,"$5K - $9.9K", E1221&lt;50000,"$10K-$49.9", E1221&lt;100000,"$50K-$99.9K", E1221&lt;200000, "$100K - above")</f>
        <v>$1K - $4.9K</v>
      </c>
    </row>
    <row r="1222" spans="1:13">
      <c r="A1222" s="9" t="s">
        <v>10559</v>
      </c>
      <c r="B1222" s="5" t="s">
        <v>10560</v>
      </c>
      <c r="C1222" s="5" t="s">
        <v>9030</v>
      </c>
      <c r="D1222" s="6">
        <v>1052</v>
      </c>
      <c r="E1222" s="6">
        <v>1790</v>
      </c>
      <c r="F1222" s="7">
        <v>0.41</v>
      </c>
      <c r="G1222" t="s">
        <v>10564</v>
      </c>
      <c r="H1222" t="s">
        <v>10565</v>
      </c>
      <c r="I1222" s="5">
        <v>4.3</v>
      </c>
      <c r="J1222" s="11">
        <v>1404</v>
      </c>
      <c r="K1222">
        <f t="shared" si="38"/>
        <v>6037.2</v>
      </c>
      <c r="L1222" s="2">
        <f t="shared" si="39"/>
        <v>2513160</v>
      </c>
      <c r="M1222" t="str" cm="1">
        <f t="array" ref="M1222">_xlfn.IFS(E1222&lt;1000, "$0 - $999", E1222&lt;5000, "$1K - $4.9K", E1222&lt;10000,"$5K - $9.9K", E1222&lt;50000,"$10K-$49.9", E1222&lt;100000,"$50K-$99.9K", E1222&lt;200000, "$100K - above")</f>
        <v>$1K - $4.9K</v>
      </c>
    </row>
    <row r="1223" spans="1:13">
      <c r="A1223" s="9" t="s">
        <v>10569</v>
      </c>
      <c r="B1223" s="5" t="s">
        <v>10570</v>
      </c>
      <c r="C1223" s="5" t="s">
        <v>10571</v>
      </c>
      <c r="D1223" s="6">
        <v>6499</v>
      </c>
      <c r="E1223" s="6">
        <v>8995</v>
      </c>
      <c r="F1223" s="7">
        <v>0.28000000000000003</v>
      </c>
      <c r="G1223" t="s">
        <v>10575</v>
      </c>
      <c r="H1223" t="s">
        <v>10576</v>
      </c>
      <c r="I1223" s="5">
        <v>4.3</v>
      </c>
      <c r="J1223" s="11">
        <v>2810</v>
      </c>
      <c r="K1223">
        <f t="shared" si="38"/>
        <v>12083</v>
      </c>
      <c r="L1223" s="2">
        <f t="shared" si="39"/>
        <v>25275950</v>
      </c>
      <c r="M1223" t="str" cm="1">
        <f t="array" ref="M1223">_xlfn.IFS(E1223&lt;1000, "$0 - $999", E1223&lt;5000, "$1K - $4.9K", E1223&lt;10000,"$5K - $9.9K", E1223&lt;50000,"$10K-$49.9", E1223&lt;100000,"$50K-$99.9K", E1223&lt;200000, "$100K - above")</f>
        <v>$5K - $9.9K</v>
      </c>
    </row>
    <row r="1224" spans="1:13">
      <c r="A1224" s="9" t="s">
        <v>10580</v>
      </c>
      <c r="B1224" s="5" t="s">
        <v>10581</v>
      </c>
      <c r="C1224" s="5" t="s">
        <v>9243</v>
      </c>
      <c r="D1224" s="5">
        <v>239</v>
      </c>
      <c r="E1224" s="5">
        <v>239</v>
      </c>
      <c r="F1224" s="7">
        <v>0</v>
      </c>
      <c r="G1224" t="s">
        <v>10585</v>
      </c>
      <c r="H1224" t="s">
        <v>10586</v>
      </c>
      <c r="I1224" s="5">
        <v>4.3</v>
      </c>
      <c r="J1224" s="10">
        <v>7</v>
      </c>
      <c r="K1224">
        <f t="shared" si="38"/>
        <v>30.099999999999998</v>
      </c>
      <c r="L1224" s="2">
        <f t="shared" si="39"/>
        <v>1673</v>
      </c>
      <c r="M1224" t="str" cm="1">
        <f t="array" ref="M1224">_xlfn.IFS(E1224&lt;1000, "$0 - $999", E1224&lt;5000, "$1K - $4.9K", E1224&lt;10000,"$5K - $9.9K", E1224&lt;50000,"$10K-$49.9", E1224&lt;100000,"$50K-$99.9K", E1224&lt;200000, "$100K - above")</f>
        <v>$0 - $999</v>
      </c>
    </row>
    <row r="1225" spans="1:13">
      <c r="A1225" s="9" t="s">
        <v>10590</v>
      </c>
      <c r="B1225" s="5" t="s">
        <v>10591</v>
      </c>
      <c r="C1225" s="5" t="s">
        <v>8688</v>
      </c>
      <c r="D1225" s="5">
        <v>699</v>
      </c>
      <c r="E1225" s="6">
        <v>1599</v>
      </c>
      <c r="F1225" s="7">
        <v>0.56000000000000005</v>
      </c>
      <c r="G1225" t="s">
        <v>10595</v>
      </c>
      <c r="H1225" t="s">
        <v>10596</v>
      </c>
      <c r="I1225" s="5">
        <v>4.7</v>
      </c>
      <c r="J1225" s="11">
        <v>1729</v>
      </c>
      <c r="K1225">
        <f t="shared" si="38"/>
        <v>8126.3</v>
      </c>
      <c r="L1225" s="2">
        <f t="shared" si="39"/>
        <v>2764671</v>
      </c>
      <c r="M1225" t="str" cm="1">
        <f t="array" ref="M1225">_xlfn.IFS(E1225&lt;1000, "$0 - $999", E1225&lt;5000, "$1K - $4.9K", E1225&lt;10000,"$5K - $9.9K", E1225&lt;50000,"$10K-$49.9", E1225&lt;100000,"$50K-$99.9K", E1225&lt;200000, "$100K - above")</f>
        <v>$1K - $4.9K</v>
      </c>
    </row>
    <row r="1226" spans="1:13">
      <c r="A1226" s="9" t="s">
        <v>10600</v>
      </c>
      <c r="B1226" s="5" t="s">
        <v>10601</v>
      </c>
      <c r="C1226" s="5" t="s">
        <v>10602</v>
      </c>
      <c r="D1226" s="6">
        <v>2599</v>
      </c>
      <c r="E1226" s="6">
        <v>4290</v>
      </c>
      <c r="F1226" s="7">
        <v>0.39</v>
      </c>
      <c r="G1226" t="s">
        <v>10606</v>
      </c>
      <c r="H1226" t="s">
        <v>10607</v>
      </c>
      <c r="I1226" s="5">
        <v>4.4000000000000004</v>
      </c>
      <c r="J1226" s="11">
        <v>2116</v>
      </c>
      <c r="K1226">
        <f t="shared" si="38"/>
        <v>9310.4000000000015</v>
      </c>
      <c r="L1226" s="2">
        <f t="shared" si="39"/>
        <v>9077640</v>
      </c>
      <c r="M1226" t="str" cm="1">
        <f t="array" ref="M1226">_xlfn.IFS(E1226&lt;1000, "$0 - $999", E1226&lt;5000, "$1K - $4.9K", E1226&lt;10000,"$5K - $9.9K", E1226&lt;50000,"$10K-$49.9", E1226&lt;100000,"$50K-$99.9K", E1226&lt;200000, "$100K - above")</f>
        <v>$1K - $4.9K</v>
      </c>
    </row>
    <row r="1227" spans="1:13">
      <c r="A1227" s="9" t="s">
        <v>10611</v>
      </c>
      <c r="B1227" s="5" t="s">
        <v>10612</v>
      </c>
      <c r="C1227" s="5" t="s">
        <v>8969</v>
      </c>
      <c r="D1227" s="6">
        <v>1547</v>
      </c>
      <c r="E1227" s="6">
        <v>2890</v>
      </c>
      <c r="F1227" s="7">
        <v>0.46</v>
      </c>
      <c r="G1227" t="s">
        <v>10616</v>
      </c>
      <c r="H1227" t="s">
        <v>10617</v>
      </c>
      <c r="I1227" s="5">
        <v>3.9</v>
      </c>
      <c r="J1227" s="10">
        <v>463</v>
      </c>
      <c r="K1227">
        <f t="shared" si="38"/>
        <v>1805.7</v>
      </c>
      <c r="L1227" s="2">
        <f t="shared" si="39"/>
        <v>1338070</v>
      </c>
      <c r="M1227" t="str" cm="1">
        <f t="array" ref="M1227">_xlfn.IFS(E1227&lt;1000, "$0 - $999", E1227&lt;5000, "$1K - $4.9K", E1227&lt;10000,"$5K - $9.9K", E1227&lt;50000,"$10K-$49.9", E1227&lt;100000,"$50K-$99.9K", E1227&lt;200000, "$100K - above")</f>
        <v>$1K - $4.9K</v>
      </c>
    </row>
    <row r="1228" spans="1:13">
      <c r="A1228" s="9" t="s">
        <v>10621</v>
      </c>
      <c r="B1228" s="5" t="s">
        <v>10622</v>
      </c>
      <c r="C1228" s="5" t="s">
        <v>8688</v>
      </c>
      <c r="D1228" s="5">
        <v>499</v>
      </c>
      <c r="E1228" s="6">
        <v>1299</v>
      </c>
      <c r="F1228" s="7">
        <v>0.62</v>
      </c>
      <c r="G1228" t="s">
        <v>10626</v>
      </c>
      <c r="H1228" t="s">
        <v>10627</v>
      </c>
      <c r="I1228" s="5">
        <v>4.7</v>
      </c>
      <c r="J1228" s="10">
        <v>54</v>
      </c>
      <c r="K1228">
        <f t="shared" si="38"/>
        <v>253.8</v>
      </c>
      <c r="L1228" s="2">
        <f t="shared" si="39"/>
        <v>70146</v>
      </c>
      <c r="M1228" t="str" cm="1">
        <f t="array" ref="M1228">_xlfn.IFS(E1228&lt;1000, "$0 - $999", E1228&lt;5000, "$1K - $4.9K", E1228&lt;10000,"$5K - $9.9K", E1228&lt;50000,"$10K-$49.9", E1228&lt;100000,"$50K-$99.9K", E1228&lt;200000, "$100K - above")</f>
        <v>$1K - $4.9K</v>
      </c>
    </row>
    <row r="1229" spans="1:13">
      <c r="A1229" s="9" t="s">
        <v>10631</v>
      </c>
      <c r="B1229" s="5" t="s">
        <v>10632</v>
      </c>
      <c r="C1229" s="5" t="s">
        <v>8844</v>
      </c>
      <c r="D1229" s="5">
        <v>510</v>
      </c>
      <c r="E1229" s="5">
        <v>640</v>
      </c>
      <c r="F1229" s="7">
        <v>0.2</v>
      </c>
      <c r="G1229" t="s">
        <v>10636</v>
      </c>
      <c r="H1229" t="s">
        <v>10637</v>
      </c>
      <c r="I1229" s="5">
        <v>4.0999999999999996</v>
      </c>
      <c r="J1229" s="11">
        <v>7229</v>
      </c>
      <c r="K1229">
        <f t="shared" si="38"/>
        <v>29638.899999999998</v>
      </c>
      <c r="L1229" s="2">
        <f t="shared" si="39"/>
        <v>4626560</v>
      </c>
      <c r="M1229" t="str" cm="1">
        <f t="array" ref="M1229">_xlfn.IFS(E1229&lt;1000, "$0 - $999", E1229&lt;5000, "$1K - $4.9K", E1229&lt;10000,"$5K - $9.9K", E1229&lt;50000,"$10K-$49.9", E1229&lt;100000,"$50K-$99.9K", E1229&lt;200000, "$100K - above")</f>
        <v>$0 - $999</v>
      </c>
    </row>
    <row r="1230" spans="1:13">
      <c r="A1230" s="9" t="s">
        <v>10641</v>
      </c>
      <c r="B1230" s="5" t="s">
        <v>10642</v>
      </c>
      <c r="C1230" s="5" t="s">
        <v>8721</v>
      </c>
      <c r="D1230" s="6">
        <v>1899</v>
      </c>
      <c r="E1230" s="6">
        <v>3790</v>
      </c>
      <c r="F1230" s="7">
        <v>0.5</v>
      </c>
      <c r="G1230" t="s">
        <v>10646</v>
      </c>
      <c r="H1230" t="s">
        <v>10647</v>
      </c>
      <c r="I1230" s="5">
        <v>3.8</v>
      </c>
      <c r="J1230" s="11">
        <v>3842</v>
      </c>
      <c r="K1230">
        <f t="shared" si="38"/>
        <v>14599.599999999999</v>
      </c>
      <c r="L1230" s="2">
        <f t="shared" si="39"/>
        <v>14561180</v>
      </c>
      <c r="M1230" t="str" cm="1">
        <f t="array" ref="M1230">_xlfn.IFS(E1230&lt;1000, "$0 - $999", E1230&lt;5000, "$1K - $4.9K", E1230&lt;10000,"$5K - $9.9K", E1230&lt;50000,"$10K-$49.9", E1230&lt;100000,"$50K-$99.9K", E1230&lt;200000, "$100K - above")</f>
        <v>$1K - $4.9K</v>
      </c>
    </row>
    <row r="1231" spans="1:13">
      <c r="A1231" s="9" t="s">
        <v>10651</v>
      </c>
      <c r="B1231" s="5" t="s">
        <v>10652</v>
      </c>
      <c r="C1231" s="5" t="s">
        <v>8721</v>
      </c>
      <c r="D1231" s="6">
        <v>2599</v>
      </c>
      <c r="E1231" s="6">
        <v>4560</v>
      </c>
      <c r="F1231" s="7">
        <v>0.43</v>
      </c>
      <c r="G1231" t="s">
        <v>10656</v>
      </c>
      <c r="H1231" t="s">
        <v>10657</v>
      </c>
      <c r="I1231" s="5">
        <v>4.4000000000000004</v>
      </c>
      <c r="J1231" s="10">
        <v>646</v>
      </c>
      <c r="K1231">
        <f t="shared" si="38"/>
        <v>2842.4</v>
      </c>
      <c r="L1231" s="2">
        <f t="shared" si="39"/>
        <v>2945760</v>
      </c>
      <c r="M1231" t="str" cm="1">
        <f t="array" ref="M1231">_xlfn.IFS(E1231&lt;1000, "$0 - $999", E1231&lt;5000, "$1K - $4.9K", E1231&lt;10000,"$5K - $9.9K", E1231&lt;50000,"$10K-$49.9", E1231&lt;100000,"$50K-$99.9K", E1231&lt;200000, "$100K - above")</f>
        <v>$1K - $4.9K</v>
      </c>
    </row>
    <row r="1232" spans="1:13">
      <c r="A1232" s="9" t="s">
        <v>10660</v>
      </c>
      <c r="B1232" s="5" t="s">
        <v>10661</v>
      </c>
      <c r="C1232" s="5" t="s">
        <v>9030</v>
      </c>
      <c r="D1232" s="6">
        <v>1199</v>
      </c>
      <c r="E1232" s="6">
        <v>3500</v>
      </c>
      <c r="F1232" s="7">
        <v>0.66</v>
      </c>
      <c r="G1232" t="s">
        <v>10665</v>
      </c>
      <c r="H1232" t="s">
        <v>10666</v>
      </c>
      <c r="I1232" s="5">
        <v>4.3</v>
      </c>
      <c r="J1232" s="11">
        <v>1802</v>
      </c>
      <c r="K1232">
        <f t="shared" si="38"/>
        <v>7748.5999999999995</v>
      </c>
      <c r="L1232" s="2">
        <f t="shared" si="39"/>
        <v>6307000</v>
      </c>
      <c r="M1232" t="str" cm="1">
        <f t="array" ref="M1232">_xlfn.IFS(E1232&lt;1000, "$0 - $999", E1232&lt;5000, "$1K - $4.9K", E1232&lt;10000,"$5K - $9.9K", E1232&lt;50000,"$10K-$49.9", E1232&lt;100000,"$50K-$99.9K", E1232&lt;200000, "$100K - above")</f>
        <v>$1K - $4.9K</v>
      </c>
    </row>
    <row r="1233" spans="1:13">
      <c r="A1233" s="9" t="s">
        <v>10670</v>
      </c>
      <c r="B1233" s="5" t="s">
        <v>10671</v>
      </c>
      <c r="C1233" s="5" t="s">
        <v>8721</v>
      </c>
      <c r="D1233" s="5">
        <v>999</v>
      </c>
      <c r="E1233" s="6">
        <v>2600</v>
      </c>
      <c r="F1233" s="7">
        <v>0.62</v>
      </c>
      <c r="G1233" t="s">
        <v>10675</v>
      </c>
      <c r="H1233" t="s">
        <v>10676</v>
      </c>
      <c r="I1233" s="5">
        <v>3.4</v>
      </c>
      <c r="J1233" s="10">
        <v>252</v>
      </c>
      <c r="K1233">
        <f t="shared" si="38"/>
        <v>856.8</v>
      </c>
      <c r="L1233" s="2">
        <f t="shared" si="39"/>
        <v>655200</v>
      </c>
      <c r="M1233" t="str" cm="1">
        <f t="array" ref="M1233">_xlfn.IFS(E1233&lt;1000, "$0 - $999", E1233&lt;5000, "$1K - $4.9K", E1233&lt;10000,"$5K - $9.9K", E1233&lt;50000,"$10K-$49.9", E1233&lt;100000,"$50K-$99.9K", E1233&lt;200000, "$100K - above")</f>
        <v>$1K - $4.9K</v>
      </c>
    </row>
    <row r="1234" spans="1:13">
      <c r="A1234" s="9" t="s">
        <v>10680</v>
      </c>
      <c r="B1234" s="5" t="s">
        <v>10681</v>
      </c>
      <c r="C1234" s="5" t="s">
        <v>8647</v>
      </c>
      <c r="D1234" s="6">
        <v>1999</v>
      </c>
      <c r="E1234" s="6">
        <v>3300</v>
      </c>
      <c r="F1234" s="7">
        <v>0.39</v>
      </c>
      <c r="G1234" t="s">
        <v>10685</v>
      </c>
      <c r="H1234" t="s">
        <v>10686</v>
      </c>
      <c r="I1234" s="5">
        <v>4.2</v>
      </c>
      <c r="J1234" s="10">
        <v>780</v>
      </c>
      <c r="K1234">
        <f t="shared" si="38"/>
        <v>3276</v>
      </c>
      <c r="L1234" s="2">
        <f t="shared" si="39"/>
        <v>2574000</v>
      </c>
      <c r="M1234" t="str" cm="1">
        <f t="array" ref="M1234">_xlfn.IFS(E1234&lt;1000, "$0 - $999", E1234&lt;5000, "$1K - $4.9K", E1234&lt;10000,"$5K - $9.9K", E1234&lt;50000,"$10K-$49.9", E1234&lt;100000,"$50K-$99.9K", E1234&lt;200000, "$100K - above")</f>
        <v>$1K - $4.9K</v>
      </c>
    </row>
    <row r="1235" spans="1:13">
      <c r="A1235" s="9" t="s">
        <v>10690</v>
      </c>
      <c r="B1235" s="5" t="s">
        <v>10691</v>
      </c>
      <c r="C1235" s="5" t="s">
        <v>8688</v>
      </c>
      <c r="D1235" s="5">
        <v>210</v>
      </c>
      <c r="E1235" s="5">
        <v>699</v>
      </c>
      <c r="F1235" s="7">
        <v>0.7</v>
      </c>
      <c r="G1235" t="s">
        <v>10695</v>
      </c>
      <c r="H1235" t="s">
        <v>10696</v>
      </c>
      <c r="I1235" s="5">
        <v>3.7</v>
      </c>
      <c r="J1235" s="10">
        <v>74</v>
      </c>
      <c r="K1235">
        <f t="shared" si="38"/>
        <v>273.8</v>
      </c>
      <c r="L1235" s="2">
        <f t="shared" si="39"/>
        <v>51726</v>
      </c>
      <c r="M1235" t="str" cm="1">
        <f t="array" ref="M1235">_xlfn.IFS(E1235&lt;1000, "$0 - $999", E1235&lt;5000, "$1K - $4.9K", E1235&lt;10000,"$5K - $9.9K", E1235&lt;50000,"$10K-$49.9", E1235&lt;100000,"$50K-$99.9K", E1235&lt;200000, "$100K - above")</f>
        <v>$0 - $999</v>
      </c>
    </row>
    <row r="1236" spans="1:13">
      <c r="A1236" s="9" t="s">
        <v>10700</v>
      </c>
      <c r="B1236" s="5" t="s">
        <v>10701</v>
      </c>
      <c r="C1236" s="5" t="s">
        <v>10083</v>
      </c>
      <c r="D1236" s="6">
        <v>14499</v>
      </c>
      <c r="E1236" s="6">
        <v>23559</v>
      </c>
      <c r="F1236" s="7">
        <v>0.38</v>
      </c>
      <c r="G1236" t="s">
        <v>10705</v>
      </c>
      <c r="H1236" t="s">
        <v>10706</v>
      </c>
      <c r="I1236" s="5">
        <v>4.3</v>
      </c>
      <c r="J1236" s="11">
        <v>2026</v>
      </c>
      <c r="K1236">
        <f t="shared" si="38"/>
        <v>8711.7999999999993</v>
      </c>
      <c r="L1236" s="2">
        <f t="shared" si="39"/>
        <v>47730534</v>
      </c>
      <c r="M1236" t="str" cm="1">
        <f t="array" ref="M1236">_xlfn.IFS(E1236&lt;1000, "$0 - $999", E1236&lt;5000, "$1K - $4.9K", E1236&lt;10000,"$5K - $9.9K", E1236&lt;50000,"$10K-$49.9", E1236&lt;100000,"$50K-$99.9K", E1236&lt;200000, "$100K - above")</f>
        <v>$10K-$49.9</v>
      </c>
    </row>
    <row r="1237" spans="1:13">
      <c r="A1237" s="9" t="s">
        <v>10710</v>
      </c>
      <c r="B1237" s="5" t="s">
        <v>10711</v>
      </c>
      <c r="C1237" s="5" t="s">
        <v>8886</v>
      </c>
      <c r="D1237" s="5">
        <v>950</v>
      </c>
      <c r="E1237" s="6">
        <v>1599</v>
      </c>
      <c r="F1237" s="7">
        <v>0.41</v>
      </c>
      <c r="G1237" t="s">
        <v>10715</v>
      </c>
      <c r="H1237" t="s">
        <v>10716</v>
      </c>
      <c r="I1237" s="5">
        <v>4.3</v>
      </c>
      <c r="J1237" s="11">
        <v>5911</v>
      </c>
      <c r="K1237">
        <f t="shared" si="38"/>
        <v>25417.3</v>
      </c>
      <c r="L1237" s="2">
        <f t="shared" si="39"/>
        <v>9451689</v>
      </c>
      <c r="M1237" t="str" cm="1">
        <f t="array" ref="M1237">_xlfn.IFS(E1237&lt;1000, "$0 - $999", E1237&lt;5000, "$1K - $4.9K", E1237&lt;10000,"$5K - $9.9K", E1237&lt;50000,"$10K-$49.9", E1237&lt;100000,"$50K-$99.9K", E1237&lt;200000, "$100K - above")</f>
        <v>$1K - $4.9K</v>
      </c>
    </row>
    <row r="1238" spans="1:13">
      <c r="A1238" s="9" t="s">
        <v>10720</v>
      </c>
      <c r="B1238" s="5" t="s">
        <v>10721</v>
      </c>
      <c r="C1238" s="5" t="s">
        <v>8875</v>
      </c>
      <c r="D1238" s="6">
        <v>7199</v>
      </c>
      <c r="E1238" s="6">
        <v>9995</v>
      </c>
      <c r="F1238" s="7">
        <v>0.28000000000000003</v>
      </c>
      <c r="G1238" t="s">
        <v>10725</v>
      </c>
      <c r="H1238" t="s">
        <v>10726</v>
      </c>
      <c r="I1238" s="5">
        <v>4.4000000000000004</v>
      </c>
      <c r="J1238" s="11">
        <v>1964</v>
      </c>
      <c r="K1238">
        <f t="shared" si="38"/>
        <v>8641.6</v>
      </c>
      <c r="L1238" s="2">
        <f t="shared" si="39"/>
        <v>19630180</v>
      </c>
      <c r="M1238" t="str" cm="1">
        <f t="array" ref="M1238">_xlfn.IFS(E1238&lt;1000, "$0 - $999", E1238&lt;5000, "$1K - $4.9K", E1238&lt;10000,"$5K - $9.9K", E1238&lt;50000,"$10K-$49.9", E1238&lt;100000,"$50K-$99.9K", E1238&lt;200000, "$100K - above")</f>
        <v>$5K - $9.9K</v>
      </c>
    </row>
    <row r="1239" spans="1:13">
      <c r="A1239" s="9" t="s">
        <v>10730</v>
      </c>
      <c r="B1239" s="5" t="s">
        <v>10731</v>
      </c>
      <c r="C1239" s="5" t="s">
        <v>8552</v>
      </c>
      <c r="D1239" s="6">
        <v>2439</v>
      </c>
      <c r="E1239" s="6">
        <v>2545</v>
      </c>
      <c r="F1239" s="7">
        <v>0.04</v>
      </c>
      <c r="G1239" t="s">
        <v>10735</v>
      </c>
      <c r="H1239" t="s">
        <v>10736</v>
      </c>
      <c r="I1239" s="5">
        <v>4.0999999999999996</v>
      </c>
      <c r="J1239" s="10">
        <v>25</v>
      </c>
      <c r="K1239">
        <f t="shared" si="38"/>
        <v>102.49999999999999</v>
      </c>
      <c r="L1239" s="2">
        <f t="shared" si="39"/>
        <v>63625</v>
      </c>
      <c r="M1239" t="str" cm="1">
        <f t="array" ref="M1239">_xlfn.IFS(E1239&lt;1000, "$0 - $999", E1239&lt;5000, "$1K - $4.9K", E1239&lt;10000,"$5K - $9.9K", E1239&lt;50000,"$10K-$49.9", E1239&lt;100000,"$50K-$99.9K", E1239&lt;200000, "$100K - above")</f>
        <v>$1K - $4.9K</v>
      </c>
    </row>
    <row r="1240" spans="1:13">
      <c r="A1240" s="9" t="s">
        <v>10740</v>
      </c>
      <c r="B1240" s="5" t="s">
        <v>10741</v>
      </c>
      <c r="C1240" s="5" t="s">
        <v>8897</v>
      </c>
      <c r="D1240" s="6">
        <v>7799</v>
      </c>
      <c r="E1240" s="6">
        <v>8995</v>
      </c>
      <c r="F1240" s="7">
        <v>0.13</v>
      </c>
      <c r="G1240" t="s">
        <v>10745</v>
      </c>
      <c r="H1240" t="s">
        <v>10746</v>
      </c>
      <c r="I1240" s="5">
        <v>4</v>
      </c>
      <c r="J1240" s="11">
        <v>3160</v>
      </c>
      <c r="K1240">
        <f t="shared" si="38"/>
        <v>12640</v>
      </c>
      <c r="L1240" s="2">
        <f t="shared" si="39"/>
        <v>28424200</v>
      </c>
      <c r="M1240" t="str" cm="1">
        <f t="array" ref="M1240">_xlfn.IFS(E1240&lt;1000, "$0 - $999", E1240&lt;5000, "$1K - $4.9K", E1240&lt;10000,"$5K - $9.9K", E1240&lt;50000,"$10K-$49.9", E1240&lt;100000,"$50K-$99.9K", E1240&lt;200000, "$100K - above")</f>
        <v>$5K - $9.9K</v>
      </c>
    </row>
    <row r="1241" spans="1:13">
      <c r="A1241" s="9" t="s">
        <v>10750</v>
      </c>
      <c r="B1241" s="5" t="s">
        <v>10751</v>
      </c>
      <c r="C1241" s="5" t="s">
        <v>9192</v>
      </c>
      <c r="D1241" s="6">
        <v>1599</v>
      </c>
      <c r="E1241" s="6">
        <v>1999</v>
      </c>
      <c r="F1241" s="7">
        <v>0.2</v>
      </c>
      <c r="G1241" t="s">
        <v>10755</v>
      </c>
      <c r="H1241" t="s">
        <v>10756</v>
      </c>
      <c r="I1241" s="5">
        <v>4.4000000000000004</v>
      </c>
      <c r="J1241" s="11">
        <v>1558</v>
      </c>
      <c r="K1241">
        <f t="shared" si="38"/>
        <v>6855.2000000000007</v>
      </c>
      <c r="L1241" s="2">
        <f t="shared" si="39"/>
        <v>3114442</v>
      </c>
      <c r="M1241" t="str" cm="1">
        <f t="array" ref="M1241">_xlfn.IFS(E1241&lt;1000, "$0 - $999", E1241&lt;5000, "$1K - $4.9K", E1241&lt;10000,"$5K - $9.9K", E1241&lt;50000,"$10K-$49.9", E1241&lt;100000,"$50K-$99.9K", E1241&lt;200000, "$100K - above")</f>
        <v>$1K - $4.9K</v>
      </c>
    </row>
    <row r="1242" spans="1:13">
      <c r="A1242" s="9" t="s">
        <v>10760</v>
      </c>
      <c r="B1242" s="5" t="s">
        <v>10761</v>
      </c>
      <c r="C1242" s="5" t="s">
        <v>8710</v>
      </c>
      <c r="D1242" s="6">
        <v>2899</v>
      </c>
      <c r="E1242" s="6">
        <v>5500</v>
      </c>
      <c r="F1242" s="7">
        <v>0.47</v>
      </c>
      <c r="G1242" t="s">
        <v>10765</v>
      </c>
      <c r="H1242" t="s">
        <v>10766</v>
      </c>
      <c r="I1242" s="5">
        <v>3.8</v>
      </c>
      <c r="J1242" s="11">
        <v>8958</v>
      </c>
      <c r="K1242">
        <f t="shared" si="38"/>
        <v>34040.400000000001</v>
      </c>
      <c r="L1242" s="2">
        <f t="shared" si="39"/>
        <v>49269000</v>
      </c>
      <c r="M1242" t="str" cm="1">
        <f t="array" ref="M1242">_xlfn.IFS(E1242&lt;1000, "$0 - $999", E1242&lt;5000, "$1K - $4.9K", E1242&lt;10000,"$5K - $9.9K", E1242&lt;50000,"$10K-$49.9", E1242&lt;100000,"$50K-$99.9K", E1242&lt;200000, "$100K - above")</f>
        <v>$5K - $9.9K</v>
      </c>
    </row>
    <row r="1243" spans="1:13">
      <c r="A1243" s="9" t="s">
        <v>10770</v>
      </c>
      <c r="B1243" s="5" t="s">
        <v>10771</v>
      </c>
      <c r="C1243" s="5" t="s">
        <v>10266</v>
      </c>
      <c r="D1243" s="6">
        <v>9799</v>
      </c>
      <c r="E1243" s="6">
        <v>12150</v>
      </c>
      <c r="F1243" s="7">
        <v>0.19</v>
      </c>
      <c r="G1243" t="s">
        <v>10774</v>
      </c>
      <c r="H1243" t="s">
        <v>10775</v>
      </c>
      <c r="I1243" s="5">
        <v>4.3</v>
      </c>
      <c r="J1243" s="11">
        <v>13251</v>
      </c>
      <c r="K1243">
        <f t="shared" si="38"/>
        <v>56979.299999999996</v>
      </c>
      <c r="L1243" s="2">
        <f t="shared" si="39"/>
        <v>160999650</v>
      </c>
      <c r="M1243" t="str" cm="1">
        <f t="array" ref="M1243">_xlfn.IFS(E1243&lt;1000, "$0 - $999", E1243&lt;5000, "$1K - $4.9K", E1243&lt;10000,"$5K - $9.9K", E1243&lt;50000,"$10K-$49.9", E1243&lt;100000,"$50K-$99.9K", E1243&lt;200000, "$100K - above")</f>
        <v>$10K-$49.9</v>
      </c>
    </row>
    <row r="1244" spans="1:13">
      <c r="A1244" s="9" t="s">
        <v>10779</v>
      </c>
      <c r="B1244" s="5" t="s">
        <v>10780</v>
      </c>
      <c r="C1244" s="5" t="s">
        <v>8897</v>
      </c>
      <c r="D1244" s="6">
        <v>3299</v>
      </c>
      <c r="E1244" s="6">
        <v>4995</v>
      </c>
      <c r="F1244" s="7">
        <v>0.34</v>
      </c>
      <c r="G1244" t="s">
        <v>10784</v>
      </c>
      <c r="H1244" t="s">
        <v>10785</v>
      </c>
      <c r="I1244" s="5">
        <v>3.8</v>
      </c>
      <c r="J1244" s="11">
        <v>1393</v>
      </c>
      <c r="K1244">
        <f t="shared" si="38"/>
        <v>5293.4</v>
      </c>
      <c r="L1244" s="2">
        <f t="shared" si="39"/>
        <v>6958035</v>
      </c>
      <c r="M1244" t="str" cm="1">
        <f t="array" ref="M1244">_xlfn.IFS(E1244&lt;1000, "$0 - $999", E1244&lt;5000, "$1K - $4.9K", E1244&lt;10000,"$5K - $9.9K", E1244&lt;50000,"$10K-$49.9", E1244&lt;100000,"$50K-$99.9K", E1244&lt;200000, "$100K - above")</f>
        <v>$1K - $4.9K</v>
      </c>
    </row>
    <row r="1245" spans="1:13">
      <c r="A1245" s="9" t="s">
        <v>10789</v>
      </c>
      <c r="B1245" s="5" t="s">
        <v>10790</v>
      </c>
      <c r="C1245" s="5" t="s">
        <v>8688</v>
      </c>
      <c r="D1245" s="5">
        <v>669</v>
      </c>
      <c r="E1245" s="6">
        <v>1499</v>
      </c>
      <c r="F1245" s="7">
        <v>0.55000000000000004</v>
      </c>
      <c r="G1245" t="s">
        <v>10794</v>
      </c>
      <c r="H1245" t="s">
        <v>10795</v>
      </c>
      <c r="I1245" s="5">
        <v>2.2999999999999998</v>
      </c>
      <c r="J1245" s="10">
        <v>13</v>
      </c>
      <c r="K1245">
        <f t="shared" si="38"/>
        <v>29.9</v>
      </c>
      <c r="L1245" s="2">
        <f t="shared" si="39"/>
        <v>19487</v>
      </c>
      <c r="M1245" t="str" cm="1">
        <f t="array" ref="M1245">_xlfn.IFS(E1245&lt;1000, "$0 - $999", E1245&lt;5000, "$1K - $4.9K", E1245&lt;10000,"$5K - $9.9K", E1245&lt;50000,"$10K-$49.9", E1245&lt;100000,"$50K-$99.9K", E1245&lt;200000, "$100K - above")</f>
        <v>$1K - $4.9K</v>
      </c>
    </row>
    <row r="1246" spans="1:13">
      <c r="A1246" s="9" t="s">
        <v>10799</v>
      </c>
      <c r="B1246" s="5" t="s">
        <v>10800</v>
      </c>
      <c r="C1246" s="5" t="s">
        <v>8938</v>
      </c>
      <c r="D1246" s="6">
        <v>5890</v>
      </c>
      <c r="E1246" s="6">
        <v>7506</v>
      </c>
      <c r="F1246" s="7">
        <v>0.22</v>
      </c>
      <c r="G1246" t="s">
        <v>10804</v>
      </c>
      <c r="H1246" t="s">
        <v>10805</v>
      </c>
      <c r="I1246" s="5">
        <v>4.5</v>
      </c>
      <c r="J1246" s="11">
        <v>7241</v>
      </c>
      <c r="K1246">
        <f t="shared" si="38"/>
        <v>32584.5</v>
      </c>
      <c r="L1246" s="2">
        <f t="shared" si="39"/>
        <v>54350946</v>
      </c>
      <c r="M1246" t="str" cm="1">
        <f t="array" ref="M1246">_xlfn.IFS(E1246&lt;1000, "$0 - $999", E1246&lt;5000, "$1K - $4.9K", E1246&lt;10000,"$5K - $9.9K", E1246&lt;50000,"$10K-$49.9", E1246&lt;100000,"$50K-$99.9K", E1246&lt;200000, "$100K - above")</f>
        <v>$5K - $9.9K</v>
      </c>
    </row>
    <row r="1247" spans="1:13">
      <c r="A1247" s="9" t="s">
        <v>10809</v>
      </c>
      <c r="B1247" s="5" t="s">
        <v>10810</v>
      </c>
      <c r="C1247" s="5" t="s">
        <v>10094</v>
      </c>
      <c r="D1247" s="6">
        <v>9199</v>
      </c>
      <c r="E1247" s="6">
        <v>18000</v>
      </c>
      <c r="F1247" s="7">
        <v>0.49</v>
      </c>
      <c r="G1247" t="s">
        <v>10814</v>
      </c>
      <c r="H1247" t="s">
        <v>10815</v>
      </c>
      <c r="I1247" s="5">
        <v>4</v>
      </c>
      <c r="J1247" s="11">
        <v>16020</v>
      </c>
      <c r="K1247">
        <f t="shared" si="38"/>
        <v>64080</v>
      </c>
      <c r="L1247" s="2">
        <f t="shared" si="39"/>
        <v>288360000</v>
      </c>
      <c r="M1247" t="str" cm="1">
        <f t="array" ref="M1247">_xlfn.IFS(E1247&lt;1000, "$0 - $999", E1247&lt;5000, "$1K - $4.9K", E1247&lt;10000,"$5K - $9.9K", E1247&lt;50000,"$10K-$49.9", E1247&lt;100000,"$50K-$99.9K", E1247&lt;200000, "$100K - above")</f>
        <v>$10K-$49.9</v>
      </c>
    </row>
    <row r="1248" spans="1:13">
      <c r="A1248" s="9" t="s">
        <v>10819</v>
      </c>
      <c r="B1248" s="5" t="s">
        <v>10820</v>
      </c>
      <c r="C1248" s="5" t="s">
        <v>8886</v>
      </c>
      <c r="D1248" s="5">
        <v>351</v>
      </c>
      <c r="E1248" s="6">
        <v>1099</v>
      </c>
      <c r="F1248" s="7">
        <v>0.68</v>
      </c>
      <c r="G1248" t="s">
        <v>10824</v>
      </c>
      <c r="H1248" t="s">
        <v>10825</v>
      </c>
      <c r="I1248" s="5">
        <v>3.7</v>
      </c>
      <c r="J1248" s="11">
        <v>1470</v>
      </c>
      <c r="K1248">
        <f t="shared" si="38"/>
        <v>5439</v>
      </c>
      <c r="L1248" s="2">
        <f t="shared" si="39"/>
        <v>1615530</v>
      </c>
      <c r="M1248" t="str" cm="1">
        <f t="array" ref="M1248">_xlfn.IFS(E1248&lt;1000, "$0 - $999", E1248&lt;5000, "$1K - $4.9K", E1248&lt;10000,"$5K - $9.9K", E1248&lt;50000,"$10K-$49.9", E1248&lt;100000,"$50K-$99.9K", E1248&lt;200000, "$100K - above")</f>
        <v>$1K - $4.9K</v>
      </c>
    </row>
    <row r="1249" spans="1:13">
      <c r="A1249" s="9" t="s">
        <v>10829</v>
      </c>
      <c r="B1249" s="5" t="s">
        <v>10830</v>
      </c>
      <c r="C1249" s="5" t="s">
        <v>10831</v>
      </c>
      <c r="D1249" s="5">
        <v>899</v>
      </c>
      <c r="E1249" s="6">
        <v>1900</v>
      </c>
      <c r="F1249" s="7">
        <v>0.53</v>
      </c>
      <c r="G1249" t="s">
        <v>10835</v>
      </c>
      <c r="H1249" t="s">
        <v>10836</v>
      </c>
      <c r="I1249" s="5">
        <v>4</v>
      </c>
      <c r="J1249" s="11">
        <v>3663</v>
      </c>
      <c r="K1249">
        <f t="shared" si="38"/>
        <v>14652</v>
      </c>
      <c r="L1249" s="2">
        <f t="shared" si="39"/>
        <v>6959700</v>
      </c>
      <c r="M1249" t="str" cm="1">
        <f t="array" ref="M1249">_xlfn.IFS(E1249&lt;1000, "$0 - $999", E1249&lt;5000, "$1K - $4.9K", E1249&lt;10000,"$5K - $9.9K", E1249&lt;50000,"$10K-$49.9", E1249&lt;100000,"$50K-$99.9K", E1249&lt;200000, "$100K - above")</f>
        <v>$1K - $4.9K</v>
      </c>
    </row>
    <row r="1250" spans="1:13">
      <c r="A1250" s="9" t="s">
        <v>10840</v>
      </c>
      <c r="B1250" s="5" t="s">
        <v>10841</v>
      </c>
      <c r="C1250" s="5" t="s">
        <v>8762</v>
      </c>
      <c r="D1250" s="6">
        <v>1349</v>
      </c>
      <c r="E1250" s="6">
        <v>1850</v>
      </c>
      <c r="F1250" s="7">
        <v>0.27</v>
      </c>
      <c r="G1250" t="s">
        <v>10845</v>
      </c>
      <c r="H1250" t="s">
        <v>10846</v>
      </c>
      <c r="I1250" s="5">
        <v>4.4000000000000004</v>
      </c>
      <c r="J1250" s="10">
        <v>638</v>
      </c>
      <c r="K1250">
        <f t="shared" si="38"/>
        <v>2807.2000000000003</v>
      </c>
      <c r="L1250" s="2">
        <f t="shared" si="39"/>
        <v>1180300</v>
      </c>
      <c r="M1250" t="str" cm="1">
        <f t="array" ref="M1250">_xlfn.IFS(E1250&lt;1000, "$0 - $999", E1250&lt;5000, "$1K - $4.9K", E1250&lt;10000,"$5K - $9.9K", E1250&lt;50000,"$10K-$49.9", E1250&lt;100000,"$50K-$99.9K", E1250&lt;200000, "$100K - above")</f>
        <v>$1K - $4.9K</v>
      </c>
    </row>
    <row r="1251" spans="1:13">
      <c r="A1251" s="9" t="s">
        <v>10850</v>
      </c>
      <c r="B1251" s="5" t="s">
        <v>10851</v>
      </c>
      <c r="C1251" s="5" t="s">
        <v>9944</v>
      </c>
      <c r="D1251" s="6">
        <v>6236</v>
      </c>
      <c r="E1251" s="6">
        <v>9999</v>
      </c>
      <c r="F1251" s="7">
        <v>0.38</v>
      </c>
      <c r="G1251" t="s">
        <v>10855</v>
      </c>
      <c r="H1251" t="s">
        <v>10856</v>
      </c>
      <c r="I1251" s="5">
        <v>4.0999999999999996</v>
      </c>
      <c r="J1251" s="11">
        <v>3552</v>
      </c>
      <c r="K1251">
        <f t="shared" si="38"/>
        <v>14563.199999999999</v>
      </c>
      <c r="L1251" s="2">
        <f t="shared" si="39"/>
        <v>35516448</v>
      </c>
      <c r="M1251" t="str" cm="1">
        <f t="array" ref="M1251">_xlfn.IFS(E1251&lt;1000, "$0 - $999", E1251&lt;5000, "$1K - $4.9K", E1251&lt;10000,"$5K - $9.9K", E1251&lt;50000,"$10K-$49.9", E1251&lt;100000,"$50K-$99.9K", E1251&lt;200000, "$100K - above")</f>
        <v>$5K - $9.9K</v>
      </c>
    </row>
    <row r="1252" spans="1:13">
      <c r="A1252" s="9" t="s">
        <v>10860</v>
      </c>
      <c r="B1252" s="5" t="s">
        <v>10861</v>
      </c>
      <c r="C1252" s="5" t="s">
        <v>8688</v>
      </c>
      <c r="D1252" s="6">
        <v>2742</v>
      </c>
      <c r="E1252" s="6">
        <v>3995</v>
      </c>
      <c r="F1252" s="7">
        <v>0.31</v>
      </c>
      <c r="G1252" t="s">
        <v>10865</v>
      </c>
      <c r="H1252" t="s">
        <v>10866</v>
      </c>
      <c r="I1252" s="5">
        <v>4.4000000000000004</v>
      </c>
      <c r="J1252" s="11">
        <v>11148</v>
      </c>
      <c r="K1252">
        <f t="shared" si="38"/>
        <v>49051.200000000004</v>
      </c>
      <c r="L1252" s="2">
        <f t="shared" si="39"/>
        <v>44536260</v>
      </c>
      <c r="M1252" t="str" cm="1">
        <f t="array" ref="M1252">_xlfn.IFS(E1252&lt;1000, "$0 - $999", E1252&lt;5000, "$1K - $4.9K", E1252&lt;10000,"$5K - $9.9K", E1252&lt;50000,"$10K-$49.9", E1252&lt;100000,"$50K-$99.9K", E1252&lt;200000, "$100K - above")</f>
        <v>$1K - $4.9K</v>
      </c>
    </row>
    <row r="1253" spans="1:13">
      <c r="A1253" s="9" t="s">
        <v>10870</v>
      </c>
      <c r="B1253" s="5" t="s">
        <v>10871</v>
      </c>
      <c r="C1253" s="5" t="s">
        <v>10266</v>
      </c>
      <c r="D1253" s="5">
        <v>721</v>
      </c>
      <c r="E1253" s="6">
        <v>1499</v>
      </c>
      <c r="F1253" s="7">
        <v>0.52</v>
      </c>
      <c r="G1253" t="s">
        <v>10875</v>
      </c>
      <c r="H1253" t="s">
        <v>10876</v>
      </c>
      <c r="I1253" s="5">
        <v>3.1</v>
      </c>
      <c r="J1253" s="11">
        <v>2449</v>
      </c>
      <c r="K1253">
        <f t="shared" si="38"/>
        <v>7591.9000000000005</v>
      </c>
      <c r="L1253" s="2">
        <f t="shared" si="39"/>
        <v>3671051</v>
      </c>
      <c r="M1253" t="str" cm="1">
        <f t="array" ref="M1253">_xlfn.IFS(E1253&lt;1000, "$0 - $999", E1253&lt;5000, "$1K - $4.9K", E1253&lt;10000,"$5K - $9.9K", E1253&lt;50000,"$10K-$49.9", E1253&lt;100000,"$50K-$99.9K", E1253&lt;200000, "$100K - above")</f>
        <v>$1K - $4.9K</v>
      </c>
    </row>
    <row r="1254" spans="1:13">
      <c r="A1254" s="9" t="s">
        <v>10880</v>
      </c>
      <c r="B1254" s="5" t="s">
        <v>10881</v>
      </c>
      <c r="C1254" s="5" t="s">
        <v>8897</v>
      </c>
      <c r="D1254" s="6">
        <v>2903</v>
      </c>
      <c r="E1254" s="6">
        <v>3295</v>
      </c>
      <c r="F1254" s="7">
        <v>0.12</v>
      </c>
      <c r="G1254" t="s">
        <v>10885</v>
      </c>
      <c r="H1254" t="s">
        <v>10886</v>
      </c>
      <c r="I1254" s="5">
        <v>4.3</v>
      </c>
      <c r="J1254" s="11">
        <v>2299</v>
      </c>
      <c r="K1254">
        <f t="shared" si="38"/>
        <v>9885.6999999999989</v>
      </c>
      <c r="L1254" s="2">
        <f t="shared" si="39"/>
        <v>7575205</v>
      </c>
      <c r="M1254" t="str" cm="1">
        <f t="array" ref="M1254">_xlfn.IFS(E1254&lt;1000, "$0 - $999", E1254&lt;5000, "$1K - $4.9K", E1254&lt;10000,"$5K - $9.9K", E1254&lt;50000,"$10K-$49.9", E1254&lt;100000,"$50K-$99.9K", E1254&lt;200000, "$100K - above")</f>
        <v>$1K - $4.9K</v>
      </c>
    </row>
    <row r="1255" spans="1:13">
      <c r="A1255" s="9" t="s">
        <v>10890</v>
      </c>
      <c r="B1255" s="5" t="s">
        <v>10891</v>
      </c>
      <c r="C1255" s="5" t="s">
        <v>9192</v>
      </c>
      <c r="D1255" s="6">
        <v>1656</v>
      </c>
      <c r="E1255" s="6">
        <v>2695</v>
      </c>
      <c r="F1255" s="7">
        <v>0.39</v>
      </c>
      <c r="G1255" t="s">
        <v>10895</v>
      </c>
      <c r="H1255" t="s">
        <v>10896</v>
      </c>
      <c r="I1255" s="5">
        <v>4.4000000000000004</v>
      </c>
      <c r="J1255" s="11">
        <v>6027</v>
      </c>
      <c r="K1255">
        <f t="shared" si="38"/>
        <v>26518.800000000003</v>
      </c>
      <c r="L1255" s="2">
        <f t="shared" si="39"/>
        <v>16242765</v>
      </c>
      <c r="M1255" t="str" cm="1">
        <f t="array" ref="M1255">_xlfn.IFS(E1255&lt;1000, "$0 - $999", E1255&lt;5000, "$1K - $4.9K", E1255&lt;10000,"$5K - $9.9K", E1255&lt;50000,"$10K-$49.9", E1255&lt;100000,"$50K-$99.9K", E1255&lt;200000, "$100K - above")</f>
        <v>$1K - $4.9K</v>
      </c>
    </row>
    <row r="1256" spans="1:13">
      <c r="A1256" s="9" t="s">
        <v>10900</v>
      </c>
      <c r="B1256" s="5" t="s">
        <v>10901</v>
      </c>
      <c r="C1256" s="5" t="s">
        <v>9030</v>
      </c>
      <c r="D1256" s="6">
        <v>1399</v>
      </c>
      <c r="E1256" s="6">
        <v>2290</v>
      </c>
      <c r="F1256" s="7">
        <v>0.39</v>
      </c>
      <c r="G1256" t="s">
        <v>10905</v>
      </c>
      <c r="H1256" t="s">
        <v>10906</v>
      </c>
      <c r="I1256" s="5">
        <v>4.4000000000000004</v>
      </c>
      <c r="J1256" s="10">
        <v>461</v>
      </c>
      <c r="K1256">
        <f t="shared" si="38"/>
        <v>2028.4</v>
      </c>
      <c r="L1256" s="2">
        <f t="shared" si="39"/>
        <v>1055690</v>
      </c>
      <c r="M1256" t="str" cm="1">
        <f t="array" ref="M1256">_xlfn.IFS(E1256&lt;1000, "$0 - $999", E1256&lt;5000, "$1K - $4.9K", E1256&lt;10000,"$5K - $9.9K", E1256&lt;50000,"$10K-$49.9", E1256&lt;100000,"$50K-$99.9K", E1256&lt;200000, "$100K - above")</f>
        <v>$1K - $4.9K</v>
      </c>
    </row>
    <row r="1257" spans="1:13">
      <c r="A1257" s="9" t="s">
        <v>10910</v>
      </c>
      <c r="B1257" s="5" t="s">
        <v>10911</v>
      </c>
      <c r="C1257" s="5" t="s">
        <v>9061</v>
      </c>
      <c r="D1257" s="6">
        <v>2079</v>
      </c>
      <c r="E1257" s="6">
        <v>3099</v>
      </c>
      <c r="F1257" s="7">
        <v>0.33</v>
      </c>
      <c r="G1257" t="s">
        <v>10915</v>
      </c>
      <c r="H1257" t="s">
        <v>10916</v>
      </c>
      <c r="I1257" s="5">
        <v>4.0999999999999996</v>
      </c>
      <c r="J1257" s="10">
        <v>282</v>
      </c>
      <c r="K1257">
        <f t="shared" si="38"/>
        <v>1156.1999999999998</v>
      </c>
      <c r="L1257" s="2">
        <f t="shared" si="39"/>
        <v>873918</v>
      </c>
      <c r="M1257" t="str" cm="1">
        <f t="array" ref="M1257">_xlfn.IFS(E1257&lt;1000, "$0 - $999", E1257&lt;5000, "$1K - $4.9K", E1257&lt;10000,"$5K - $9.9K", E1257&lt;50000,"$10K-$49.9", E1257&lt;100000,"$50K-$99.9K", E1257&lt;200000, "$100K - above")</f>
        <v>$1K - $4.9K</v>
      </c>
    </row>
    <row r="1258" spans="1:13">
      <c r="A1258" s="9" t="s">
        <v>10920</v>
      </c>
      <c r="B1258" s="5" t="s">
        <v>10921</v>
      </c>
      <c r="C1258" s="5" t="s">
        <v>8844</v>
      </c>
      <c r="D1258" s="5">
        <v>999</v>
      </c>
      <c r="E1258" s="6">
        <v>1075</v>
      </c>
      <c r="F1258" s="7">
        <v>7.0000000000000007E-2</v>
      </c>
      <c r="G1258" t="s">
        <v>10925</v>
      </c>
      <c r="H1258" t="s">
        <v>10926</v>
      </c>
      <c r="I1258" s="5">
        <v>4.0999999999999996</v>
      </c>
      <c r="J1258" s="11">
        <v>9275</v>
      </c>
      <c r="K1258">
        <f t="shared" si="38"/>
        <v>38027.5</v>
      </c>
      <c r="L1258" s="2">
        <f t="shared" si="39"/>
        <v>9970625</v>
      </c>
      <c r="M1258" t="str" cm="1">
        <f t="array" ref="M1258">_xlfn.IFS(E1258&lt;1000, "$0 - $999", E1258&lt;5000, "$1K - $4.9K", E1258&lt;10000,"$5K - $9.9K", E1258&lt;50000,"$10K-$49.9", E1258&lt;100000,"$50K-$99.9K", E1258&lt;200000, "$100K - above")</f>
        <v>$1K - $4.9K</v>
      </c>
    </row>
    <row r="1259" spans="1:13">
      <c r="A1259" s="9" t="s">
        <v>10930</v>
      </c>
      <c r="B1259" s="5" t="s">
        <v>10931</v>
      </c>
      <c r="C1259" s="5" t="s">
        <v>8969</v>
      </c>
      <c r="D1259" s="6">
        <v>3179</v>
      </c>
      <c r="E1259" s="6">
        <v>6999</v>
      </c>
      <c r="F1259" s="7">
        <v>0.55000000000000004</v>
      </c>
      <c r="G1259" t="s">
        <v>10935</v>
      </c>
      <c r="H1259" t="s">
        <v>10936</v>
      </c>
      <c r="I1259" s="5">
        <v>4</v>
      </c>
      <c r="J1259" s="10">
        <v>743</v>
      </c>
      <c r="K1259">
        <f t="shared" si="38"/>
        <v>2972</v>
      </c>
      <c r="L1259" s="2">
        <f t="shared" si="39"/>
        <v>5200257</v>
      </c>
      <c r="M1259" t="str" cm="1">
        <f t="array" ref="M1259">_xlfn.IFS(E1259&lt;1000, "$0 - $999", E1259&lt;5000, "$1K - $4.9K", E1259&lt;10000,"$5K - $9.9K", E1259&lt;50000,"$10K-$49.9", E1259&lt;100000,"$50K-$99.9K", E1259&lt;200000, "$100K - above")</f>
        <v>$5K - $9.9K</v>
      </c>
    </row>
    <row r="1260" spans="1:13">
      <c r="A1260" s="9" t="s">
        <v>10940</v>
      </c>
      <c r="B1260" s="5" t="s">
        <v>10941</v>
      </c>
      <c r="C1260" s="5" t="s">
        <v>8721</v>
      </c>
      <c r="D1260" s="6">
        <v>1049</v>
      </c>
      <c r="E1260" s="6">
        <v>2499</v>
      </c>
      <c r="F1260" s="7">
        <v>0.57999999999999996</v>
      </c>
      <c r="G1260" t="s">
        <v>10945</v>
      </c>
      <c r="H1260" t="s">
        <v>10946</v>
      </c>
      <c r="I1260" s="5">
        <v>3.6</v>
      </c>
      <c r="J1260" s="10">
        <v>328</v>
      </c>
      <c r="K1260">
        <f t="shared" si="38"/>
        <v>1180.8</v>
      </c>
      <c r="L1260" s="2">
        <f t="shared" si="39"/>
        <v>819672</v>
      </c>
      <c r="M1260" t="str" cm="1">
        <f t="array" ref="M1260">_xlfn.IFS(E1260&lt;1000, "$0 - $999", E1260&lt;5000, "$1K - $4.9K", E1260&lt;10000,"$5K - $9.9K", E1260&lt;50000,"$10K-$49.9", E1260&lt;100000,"$50K-$99.9K", E1260&lt;200000, "$100K - above")</f>
        <v>$1K - $4.9K</v>
      </c>
    </row>
    <row r="1261" spans="1:13">
      <c r="A1261" s="9" t="s">
        <v>10950</v>
      </c>
      <c r="B1261" s="5" t="s">
        <v>10951</v>
      </c>
      <c r="C1261" s="5" t="s">
        <v>8721</v>
      </c>
      <c r="D1261" s="6">
        <v>3599</v>
      </c>
      <c r="E1261" s="6">
        <v>7290</v>
      </c>
      <c r="F1261" s="7">
        <v>0.51</v>
      </c>
      <c r="G1261" t="s">
        <v>10955</v>
      </c>
      <c r="H1261" t="s">
        <v>10956</v>
      </c>
      <c r="I1261" s="5">
        <v>3.9</v>
      </c>
      <c r="J1261" s="10">
        <v>942</v>
      </c>
      <c r="K1261">
        <f t="shared" si="38"/>
        <v>3673.7999999999997</v>
      </c>
      <c r="L1261" s="2">
        <f t="shared" si="39"/>
        <v>6867180</v>
      </c>
      <c r="M1261" t="str" cm="1">
        <f t="array" ref="M1261">_xlfn.IFS(E1261&lt;1000, "$0 - $999", E1261&lt;5000, "$1K - $4.9K", E1261&lt;10000,"$5K - $9.9K", E1261&lt;50000,"$10K-$49.9", E1261&lt;100000,"$50K-$99.9K", E1261&lt;200000, "$100K - above")</f>
        <v>$5K - $9.9K</v>
      </c>
    </row>
    <row r="1262" spans="1:13">
      <c r="A1262" s="9" t="s">
        <v>10960</v>
      </c>
      <c r="B1262" s="5" t="s">
        <v>10961</v>
      </c>
      <c r="C1262" s="5" t="s">
        <v>10962</v>
      </c>
      <c r="D1262" s="6">
        <v>4799</v>
      </c>
      <c r="E1262" s="6">
        <v>5795</v>
      </c>
      <c r="F1262" s="7">
        <v>0.17</v>
      </c>
      <c r="G1262" t="s">
        <v>10966</v>
      </c>
      <c r="H1262" t="s">
        <v>10967</v>
      </c>
      <c r="I1262" s="5">
        <v>3.9</v>
      </c>
      <c r="J1262" s="11">
        <v>3815</v>
      </c>
      <c r="K1262">
        <f t="shared" si="38"/>
        <v>14878.5</v>
      </c>
      <c r="L1262" s="2">
        <f t="shared" si="39"/>
        <v>22107925</v>
      </c>
      <c r="M1262" t="str" cm="1">
        <f t="array" ref="M1262">_xlfn.IFS(E1262&lt;1000, "$0 - $999", E1262&lt;5000, "$1K - $4.9K", E1262&lt;10000,"$5K - $9.9K", E1262&lt;50000,"$10K-$49.9", E1262&lt;100000,"$50K-$99.9K", E1262&lt;200000, "$100K - above")</f>
        <v>$5K - $9.9K</v>
      </c>
    </row>
    <row r="1263" spans="1:13">
      <c r="A1263" s="9" t="s">
        <v>10971</v>
      </c>
      <c r="B1263" s="5" t="s">
        <v>10972</v>
      </c>
      <c r="C1263" s="5" t="s">
        <v>8710</v>
      </c>
      <c r="D1263" s="6">
        <v>1699</v>
      </c>
      <c r="E1263" s="6">
        <v>3398</v>
      </c>
      <c r="F1263" s="7">
        <v>0.5</v>
      </c>
      <c r="G1263" t="s">
        <v>10976</v>
      </c>
      <c r="H1263" t="s">
        <v>10977</v>
      </c>
      <c r="I1263" s="5">
        <v>3.8</v>
      </c>
      <c r="J1263" s="11">
        <v>7988</v>
      </c>
      <c r="K1263">
        <f t="shared" si="38"/>
        <v>30354.399999999998</v>
      </c>
      <c r="L1263" s="2">
        <f t="shared" si="39"/>
        <v>27143224</v>
      </c>
      <c r="M1263" t="str" cm="1">
        <f t="array" ref="M1263">_xlfn.IFS(E1263&lt;1000, "$0 - $999", E1263&lt;5000, "$1K - $4.9K", E1263&lt;10000,"$5K - $9.9K", E1263&lt;50000,"$10K-$49.9", E1263&lt;100000,"$50K-$99.9K", E1263&lt;200000, "$100K - above")</f>
        <v>$1K - $4.9K</v>
      </c>
    </row>
    <row r="1264" spans="1:13">
      <c r="A1264" s="9" t="s">
        <v>10981</v>
      </c>
      <c r="B1264" s="5" t="s">
        <v>10982</v>
      </c>
      <c r="C1264" s="5" t="s">
        <v>8762</v>
      </c>
      <c r="D1264" s="5">
        <v>664</v>
      </c>
      <c r="E1264" s="6">
        <v>1490</v>
      </c>
      <c r="F1264" s="7">
        <v>0.55000000000000004</v>
      </c>
      <c r="G1264" t="s">
        <v>10986</v>
      </c>
      <c r="H1264" t="s">
        <v>10987</v>
      </c>
      <c r="I1264" s="5">
        <v>4.0999999999999996</v>
      </c>
      <c r="J1264" s="10">
        <v>925</v>
      </c>
      <c r="K1264">
        <f t="shared" si="38"/>
        <v>3792.4999999999995</v>
      </c>
      <c r="L1264" s="2">
        <f t="shared" si="39"/>
        <v>1378250</v>
      </c>
      <c r="M1264" t="str" cm="1">
        <f t="array" ref="M1264">_xlfn.IFS(E1264&lt;1000, "$0 - $999", E1264&lt;5000, "$1K - $4.9K", E1264&lt;10000,"$5K - $9.9K", E1264&lt;50000,"$10K-$49.9", E1264&lt;100000,"$50K-$99.9K", E1264&lt;200000, "$100K - above")</f>
        <v>$1K - $4.9K</v>
      </c>
    </row>
    <row r="1265" spans="1:13">
      <c r="A1265" s="9" t="s">
        <v>10991</v>
      </c>
      <c r="B1265" s="5" t="s">
        <v>10992</v>
      </c>
      <c r="C1265" s="5" t="s">
        <v>10993</v>
      </c>
      <c r="D1265" s="5">
        <v>948</v>
      </c>
      <c r="E1265" s="6">
        <v>1620</v>
      </c>
      <c r="F1265" s="7">
        <v>0.41</v>
      </c>
      <c r="G1265" t="s">
        <v>10997</v>
      </c>
      <c r="H1265" t="s">
        <v>10998</v>
      </c>
      <c r="I1265" s="5">
        <v>4.0999999999999996</v>
      </c>
      <c r="J1265" s="11">
        <v>4370</v>
      </c>
      <c r="K1265">
        <f t="shared" si="38"/>
        <v>17917</v>
      </c>
      <c r="L1265" s="2">
        <f t="shared" si="39"/>
        <v>7079400</v>
      </c>
      <c r="M1265" t="str" cm="1">
        <f t="array" ref="M1265">_xlfn.IFS(E1265&lt;1000, "$0 - $999", E1265&lt;5000, "$1K - $4.9K", E1265&lt;10000,"$5K - $9.9K", E1265&lt;50000,"$10K-$49.9", E1265&lt;100000,"$50K-$99.9K", E1265&lt;200000, "$100K - above")</f>
        <v>$1K - $4.9K</v>
      </c>
    </row>
    <row r="1266" spans="1:13">
      <c r="A1266" s="9" t="s">
        <v>11002</v>
      </c>
      <c r="B1266" s="5" t="s">
        <v>11003</v>
      </c>
      <c r="C1266" s="5" t="s">
        <v>8699</v>
      </c>
      <c r="D1266" s="5">
        <v>850</v>
      </c>
      <c r="E1266" s="6">
        <v>1000</v>
      </c>
      <c r="F1266" s="7">
        <v>0.15</v>
      </c>
      <c r="G1266" t="s">
        <v>11007</v>
      </c>
      <c r="H1266" t="s">
        <v>11008</v>
      </c>
      <c r="I1266" s="5">
        <v>4.0999999999999996</v>
      </c>
      <c r="J1266" s="11">
        <v>7619</v>
      </c>
      <c r="K1266">
        <f t="shared" si="38"/>
        <v>31237.899999999998</v>
      </c>
      <c r="L1266" s="2">
        <f t="shared" si="39"/>
        <v>7619000</v>
      </c>
      <c r="M1266" t="str" cm="1">
        <f t="array" ref="M1266">_xlfn.IFS(E1266&lt;1000, "$0 - $999", E1266&lt;5000, "$1K - $4.9K", E1266&lt;10000,"$5K - $9.9K", E1266&lt;50000,"$10K-$49.9", E1266&lt;100000,"$50K-$99.9K", E1266&lt;200000, "$100K - above")</f>
        <v>$1K - $4.9K</v>
      </c>
    </row>
    <row r="1267" spans="1:13">
      <c r="A1267" s="9" t="s">
        <v>11012</v>
      </c>
      <c r="B1267" s="5" t="s">
        <v>11013</v>
      </c>
      <c r="C1267" s="5" t="s">
        <v>9644</v>
      </c>
      <c r="D1267" s="5">
        <v>600</v>
      </c>
      <c r="E1267" s="5">
        <v>640</v>
      </c>
      <c r="F1267" s="7">
        <v>0.06</v>
      </c>
      <c r="G1267" t="s">
        <v>11017</v>
      </c>
      <c r="H1267" t="s">
        <v>11018</v>
      </c>
      <c r="I1267" s="5">
        <v>3.8</v>
      </c>
      <c r="J1267" s="11">
        <v>2593</v>
      </c>
      <c r="K1267">
        <f t="shared" si="38"/>
        <v>9853.4</v>
      </c>
      <c r="L1267" s="2">
        <f t="shared" si="39"/>
        <v>1659520</v>
      </c>
      <c r="M1267" t="str" cm="1">
        <f t="array" ref="M1267">_xlfn.IFS(E1267&lt;1000, "$0 - $999", E1267&lt;5000, "$1K - $4.9K", E1267&lt;10000,"$5K - $9.9K", E1267&lt;50000,"$10K-$49.9", E1267&lt;100000,"$50K-$99.9K", E1267&lt;200000, "$100K - above")</f>
        <v>$0 - $999</v>
      </c>
    </row>
    <row r="1268" spans="1:13">
      <c r="A1268" s="9" t="s">
        <v>11022</v>
      </c>
      <c r="B1268" s="5" t="s">
        <v>11023</v>
      </c>
      <c r="C1268" s="5" t="s">
        <v>8552</v>
      </c>
      <c r="D1268" s="6">
        <v>3711</v>
      </c>
      <c r="E1268" s="6">
        <v>4495</v>
      </c>
      <c r="F1268" s="7">
        <v>0.17</v>
      </c>
      <c r="G1268" t="s">
        <v>11027</v>
      </c>
      <c r="H1268" t="s">
        <v>11028</v>
      </c>
      <c r="I1268" s="5">
        <v>4.3</v>
      </c>
      <c r="J1268" s="10">
        <v>356</v>
      </c>
      <c r="K1268">
        <f t="shared" si="38"/>
        <v>1530.8</v>
      </c>
      <c r="L1268" s="2">
        <f t="shared" si="39"/>
        <v>1600220</v>
      </c>
      <c r="M1268" t="str" cm="1">
        <f t="array" ref="M1268">_xlfn.IFS(E1268&lt;1000, "$0 - $999", E1268&lt;5000, "$1K - $4.9K", E1268&lt;10000,"$5K - $9.9K", E1268&lt;50000,"$10K-$49.9", E1268&lt;100000,"$50K-$99.9K", E1268&lt;200000, "$100K - above")</f>
        <v>$1K - $4.9K</v>
      </c>
    </row>
    <row r="1269" spans="1:13">
      <c r="A1269" s="9" t="s">
        <v>11032</v>
      </c>
      <c r="B1269" s="5" t="s">
        <v>11033</v>
      </c>
      <c r="C1269" s="5" t="s">
        <v>8585</v>
      </c>
      <c r="D1269" s="5">
        <v>799</v>
      </c>
      <c r="E1269" s="6">
        <v>2999</v>
      </c>
      <c r="F1269" s="7">
        <v>0.73</v>
      </c>
      <c r="G1269" t="s">
        <v>11037</v>
      </c>
      <c r="H1269" t="s">
        <v>11038</v>
      </c>
      <c r="I1269" s="5">
        <v>4.5</v>
      </c>
      <c r="J1269" s="10">
        <v>63</v>
      </c>
      <c r="K1269">
        <f t="shared" si="38"/>
        <v>283.5</v>
      </c>
      <c r="L1269" s="2">
        <f t="shared" si="39"/>
        <v>188937</v>
      </c>
      <c r="M1269" t="str" cm="1">
        <f t="array" ref="M1269">_xlfn.IFS(E1269&lt;1000, "$0 - $999", E1269&lt;5000, "$1K - $4.9K", E1269&lt;10000,"$5K - $9.9K", E1269&lt;50000,"$10K-$49.9", E1269&lt;100000,"$50K-$99.9K", E1269&lt;200000, "$100K - above")</f>
        <v>$1K - $4.9K</v>
      </c>
    </row>
    <row r="1270" spans="1:13">
      <c r="A1270" s="9" t="s">
        <v>11042</v>
      </c>
      <c r="B1270" s="5" t="s">
        <v>11043</v>
      </c>
      <c r="C1270" s="5" t="s">
        <v>9633</v>
      </c>
      <c r="D1270" s="5">
        <v>980</v>
      </c>
      <c r="E1270" s="5">
        <v>980</v>
      </c>
      <c r="F1270" s="7">
        <v>0</v>
      </c>
      <c r="G1270" t="s">
        <v>11047</v>
      </c>
      <c r="H1270" t="s">
        <v>11048</v>
      </c>
      <c r="I1270" s="5">
        <v>4.2</v>
      </c>
      <c r="J1270" s="11">
        <v>4740</v>
      </c>
      <c r="K1270">
        <f t="shared" si="38"/>
        <v>19908</v>
      </c>
      <c r="L1270" s="2">
        <f t="shared" si="39"/>
        <v>4645200</v>
      </c>
      <c r="M1270" t="str" cm="1">
        <f t="array" ref="M1270">_xlfn.IFS(E1270&lt;1000, "$0 - $999", E1270&lt;5000, "$1K - $4.9K", E1270&lt;10000,"$5K - $9.9K", E1270&lt;50000,"$10K-$49.9", E1270&lt;100000,"$50K-$99.9K", E1270&lt;200000, "$100K - above")</f>
        <v>$0 - $999</v>
      </c>
    </row>
    <row r="1271" spans="1:13">
      <c r="A1271" s="9" t="s">
        <v>11052</v>
      </c>
      <c r="B1271" s="5" t="s">
        <v>11053</v>
      </c>
      <c r="C1271" s="5" t="s">
        <v>8886</v>
      </c>
      <c r="D1271" s="5">
        <v>351</v>
      </c>
      <c r="E1271" s="5">
        <v>899</v>
      </c>
      <c r="F1271" s="7">
        <v>0.61</v>
      </c>
      <c r="G1271" t="s">
        <v>11057</v>
      </c>
      <c r="H1271" t="s">
        <v>11058</v>
      </c>
      <c r="I1271" s="5">
        <v>3.9</v>
      </c>
      <c r="J1271" s="10">
        <v>296</v>
      </c>
      <c r="K1271">
        <f t="shared" si="38"/>
        <v>1154.3999999999999</v>
      </c>
      <c r="L1271" s="2">
        <f t="shared" si="39"/>
        <v>266104</v>
      </c>
      <c r="M1271" t="str" cm="1">
        <f t="array" ref="M1271">_xlfn.IFS(E1271&lt;1000, "$0 - $999", E1271&lt;5000, "$1K - $4.9K", E1271&lt;10000,"$5K - $9.9K", E1271&lt;50000,"$10K-$49.9", E1271&lt;100000,"$50K-$99.9K", E1271&lt;200000, "$100K - above")</f>
        <v>$0 - $999</v>
      </c>
    </row>
    <row r="1272" spans="1:13">
      <c r="A1272" s="9" t="s">
        <v>11062</v>
      </c>
      <c r="B1272" s="5" t="s">
        <v>11063</v>
      </c>
      <c r="C1272" s="5" t="s">
        <v>11064</v>
      </c>
      <c r="D1272" s="5">
        <v>229</v>
      </c>
      <c r="E1272" s="5">
        <v>499</v>
      </c>
      <c r="F1272" s="7">
        <v>0.54</v>
      </c>
      <c r="G1272" t="s">
        <v>11068</v>
      </c>
      <c r="H1272" t="s">
        <v>11069</v>
      </c>
      <c r="I1272" s="5">
        <v>3.5</v>
      </c>
      <c r="J1272" s="10">
        <v>185</v>
      </c>
      <c r="K1272">
        <f t="shared" si="38"/>
        <v>647.5</v>
      </c>
      <c r="L1272" s="2">
        <f t="shared" si="39"/>
        <v>92315</v>
      </c>
      <c r="M1272" t="str" cm="1">
        <f t="array" ref="M1272">_xlfn.IFS(E1272&lt;1000, "$0 - $999", E1272&lt;5000, "$1K - $4.9K", E1272&lt;10000,"$5K - $9.9K", E1272&lt;50000,"$10K-$49.9", E1272&lt;100000,"$50K-$99.9K", E1272&lt;200000, "$100K - above")</f>
        <v>$0 - $999</v>
      </c>
    </row>
    <row r="1273" spans="1:13">
      <c r="A1273" s="9" t="s">
        <v>11073</v>
      </c>
      <c r="B1273" s="5" t="s">
        <v>11074</v>
      </c>
      <c r="C1273" s="5" t="s">
        <v>8897</v>
      </c>
      <c r="D1273" s="6">
        <v>3349</v>
      </c>
      <c r="E1273" s="6">
        <v>3995</v>
      </c>
      <c r="F1273" s="7">
        <v>0.16</v>
      </c>
      <c r="G1273" t="s">
        <v>11078</v>
      </c>
      <c r="H1273" t="s">
        <v>11079</v>
      </c>
      <c r="I1273" s="5">
        <v>4.3</v>
      </c>
      <c r="J1273" s="11">
        <v>1954</v>
      </c>
      <c r="K1273">
        <f t="shared" si="38"/>
        <v>8402.1999999999989</v>
      </c>
      <c r="L1273" s="2">
        <f t="shared" si="39"/>
        <v>7806230</v>
      </c>
      <c r="M1273" t="str" cm="1">
        <f t="array" ref="M1273">_xlfn.IFS(E1273&lt;1000, "$0 - $999", E1273&lt;5000, "$1K - $4.9K", E1273&lt;10000,"$5K - $9.9K", E1273&lt;50000,"$10K-$49.9", E1273&lt;100000,"$50K-$99.9K", E1273&lt;200000, "$100K - above")</f>
        <v>$1K - $4.9K</v>
      </c>
    </row>
    <row r="1274" spans="1:13">
      <c r="A1274" s="9" t="s">
        <v>11083</v>
      </c>
      <c r="B1274" s="5" t="s">
        <v>11084</v>
      </c>
      <c r="C1274" s="5" t="s">
        <v>8773</v>
      </c>
      <c r="D1274" s="6">
        <v>5499</v>
      </c>
      <c r="E1274" s="6">
        <v>11500</v>
      </c>
      <c r="F1274" s="7">
        <v>0.52</v>
      </c>
      <c r="G1274" t="s">
        <v>11088</v>
      </c>
      <c r="H1274" t="s">
        <v>11089</v>
      </c>
      <c r="I1274" s="5">
        <v>3.9</v>
      </c>
      <c r="J1274" s="10">
        <v>959</v>
      </c>
      <c r="K1274">
        <f t="shared" si="38"/>
        <v>3740.1</v>
      </c>
      <c r="L1274" s="2">
        <f t="shared" si="39"/>
        <v>11028500</v>
      </c>
      <c r="M1274" t="str" cm="1">
        <f t="array" ref="M1274">_xlfn.IFS(E1274&lt;1000, "$0 - $999", E1274&lt;5000, "$1K - $4.9K", E1274&lt;10000,"$5K - $9.9K", E1274&lt;50000,"$10K-$49.9", E1274&lt;100000,"$50K-$99.9K", E1274&lt;200000, "$100K - above")</f>
        <v>$10K-$49.9</v>
      </c>
    </row>
    <row r="1275" spans="1:13">
      <c r="A1275" s="9" t="s">
        <v>11093</v>
      </c>
      <c r="B1275" s="5" t="s">
        <v>11094</v>
      </c>
      <c r="C1275" s="5" t="s">
        <v>8574</v>
      </c>
      <c r="D1275" s="5">
        <v>299</v>
      </c>
      <c r="E1275" s="5">
        <v>499</v>
      </c>
      <c r="F1275" s="7">
        <v>0.4</v>
      </c>
      <c r="G1275" t="s">
        <v>11098</v>
      </c>
      <c r="H1275" t="s">
        <v>11099</v>
      </c>
      <c r="I1275" s="5">
        <v>3.9</v>
      </c>
      <c r="J1275" s="11">
        <v>1015</v>
      </c>
      <c r="K1275">
        <f t="shared" si="38"/>
        <v>3958.5</v>
      </c>
      <c r="L1275" s="2">
        <f t="shared" si="39"/>
        <v>506485</v>
      </c>
      <c r="M1275" t="str" cm="1">
        <f t="array" ref="M1275">_xlfn.IFS(E1275&lt;1000, "$0 - $999", E1275&lt;5000, "$1K - $4.9K", E1275&lt;10000,"$5K - $9.9K", E1275&lt;50000,"$10K-$49.9", E1275&lt;100000,"$50K-$99.9K", E1275&lt;200000, "$100K - above")</f>
        <v>$0 - $999</v>
      </c>
    </row>
    <row r="1276" spans="1:13">
      <c r="A1276" s="9" t="s">
        <v>11103</v>
      </c>
      <c r="B1276" s="5" t="s">
        <v>11104</v>
      </c>
      <c r="C1276" s="5" t="s">
        <v>11105</v>
      </c>
      <c r="D1276" s="6">
        <v>2249</v>
      </c>
      <c r="E1276" s="6">
        <v>3550</v>
      </c>
      <c r="F1276" s="7">
        <v>0.37</v>
      </c>
      <c r="G1276" t="s">
        <v>11109</v>
      </c>
      <c r="H1276" t="s">
        <v>11110</v>
      </c>
      <c r="I1276" s="5">
        <v>4</v>
      </c>
      <c r="J1276" s="11">
        <v>3973</v>
      </c>
      <c r="K1276">
        <f t="shared" si="38"/>
        <v>15892</v>
      </c>
      <c r="L1276" s="2">
        <f t="shared" si="39"/>
        <v>14104150</v>
      </c>
      <c r="M1276" t="str" cm="1">
        <f t="array" ref="M1276">_xlfn.IFS(E1276&lt;1000, "$0 - $999", E1276&lt;5000, "$1K - $4.9K", E1276&lt;10000,"$5K - $9.9K", E1276&lt;50000,"$10K-$49.9", E1276&lt;100000,"$50K-$99.9K", E1276&lt;200000, "$100K - above")</f>
        <v>$1K - $4.9K</v>
      </c>
    </row>
    <row r="1277" spans="1:13">
      <c r="A1277" s="9" t="s">
        <v>11114</v>
      </c>
      <c r="B1277" s="5" t="s">
        <v>11115</v>
      </c>
      <c r="C1277" s="5" t="s">
        <v>9030</v>
      </c>
      <c r="D1277" s="5">
        <v>699</v>
      </c>
      <c r="E1277" s="6">
        <v>1599</v>
      </c>
      <c r="F1277" s="7">
        <v>0.56000000000000005</v>
      </c>
      <c r="G1277" t="s">
        <v>11119</v>
      </c>
      <c r="H1277" t="s">
        <v>11120</v>
      </c>
      <c r="I1277" s="5">
        <v>4.7</v>
      </c>
      <c r="J1277" s="11">
        <v>2300</v>
      </c>
      <c r="K1277">
        <f t="shared" si="38"/>
        <v>10810</v>
      </c>
      <c r="L1277" s="2">
        <f t="shared" si="39"/>
        <v>3677700</v>
      </c>
      <c r="M1277" t="str" cm="1">
        <f t="array" ref="M1277">_xlfn.IFS(E1277&lt;1000, "$0 - $999", E1277&lt;5000, "$1K - $4.9K", E1277&lt;10000,"$5K - $9.9K", E1277&lt;50000,"$10K-$49.9", E1277&lt;100000,"$50K-$99.9K", E1277&lt;200000, "$100K - above")</f>
        <v>$1K - $4.9K</v>
      </c>
    </row>
    <row r="1278" spans="1:13">
      <c r="A1278" s="9" t="s">
        <v>11124</v>
      </c>
      <c r="B1278" s="5" t="s">
        <v>11125</v>
      </c>
      <c r="C1278" s="5" t="s">
        <v>8552</v>
      </c>
      <c r="D1278" s="6">
        <v>1235</v>
      </c>
      <c r="E1278" s="6">
        <v>1499</v>
      </c>
      <c r="F1278" s="7">
        <v>0.18</v>
      </c>
      <c r="G1278" t="s">
        <v>11129</v>
      </c>
      <c r="H1278" t="s">
        <v>11130</v>
      </c>
      <c r="I1278" s="5">
        <v>4.0999999999999996</v>
      </c>
      <c r="J1278" s="10">
        <v>203</v>
      </c>
      <c r="K1278">
        <f t="shared" si="38"/>
        <v>832.3</v>
      </c>
      <c r="L1278" s="2">
        <f t="shared" si="39"/>
        <v>304297</v>
      </c>
      <c r="M1278" t="str" cm="1">
        <f t="array" ref="M1278">_xlfn.IFS(E1278&lt;1000, "$0 - $999", E1278&lt;5000, "$1K - $4.9K", E1278&lt;10000,"$5K - $9.9K", E1278&lt;50000,"$10K-$49.9", E1278&lt;100000,"$50K-$99.9K", E1278&lt;200000, "$100K - above")</f>
        <v>$1K - $4.9K</v>
      </c>
    </row>
    <row r="1279" spans="1:13">
      <c r="A1279" s="9" t="s">
        <v>11134</v>
      </c>
      <c r="B1279" s="5" t="s">
        <v>11135</v>
      </c>
      <c r="C1279" s="5" t="s">
        <v>9192</v>
      </c>
      <c r="D1279" s="6">
        <v>1349</v>
      </c>
      <c r="E1279" s="6">
        <v>2999</v>
      </c>
      <c r="F1279" s="7">
        <v>0.55000000000000004</v>
      </c>
      <c r="G1279" t="s">
        <v>11139</v>
      </c>
      <c r="H1279" t="s">
        <v>11140</v>
      </c>
      <c r="I1279" s="5">
        <v>3.8</v>
      </c>
      <c r="J1279" s="10">
        <v>441</v>
      </c>
      <c r="K1279">
        <f t="shared" si="38"/>
        <v>1675.8</v>
      </c>
      <c r="L1279" s="2">
        <f t="shared" si="39"/>
        <v>1322559</v>
      </c>
      <c r="M1279" t="str" cm="1">
        <f t="array" ref="M1279">_xlfn.IFS(E1279&lt;1000, "$0 - $999", E1279&lt;5000, "$1K - $4.9K", E1279&lt;10000,"$5K - $9.9K", E1279&lt;50000,"$10K-$49.9", E1279&lt;100000,"$50K-$99.9K", E1279&lt;200000, "$100K - above")</f>
        <v>$1K - $4.9K</v>
      </c>
    </row>
    <row r="1280" spans="1:13">
      <c r="A1280" s="9" t="s">
        <v>11144</v>
      </c>
      <c r="B1280" s="5" t="s">
        <v>11145</v>
      </c>
      <c r="C1280" s="5" t="s">
        <v>8773</v>
      </c>
      <c r="D1280" s="6">
        <v>6800</v>
      </c>
      <c r="E1280" s="6">
        <v>11500</v>
      </c>
      <c r="F1280" s="7">
        <v>0.41</v>
      </c>
      <c r="G1280" t="s">
        <v>11149</v>
      </c>
      <c r="H1280" t="s">
        <v>11150</v>
      </c>
      <c r="I1280" s="5">
        <v>4.0999999999999996</v>
      </c>
      <c r="J1280" s="11">
        <v>10308</v>
      </c>
      <c r="K1280">
        <f t="shared" si="38"/>
        <v>42262.799999999996</v>
      </c>
      <c r="L1280" s="2">
        <f t="shared" si="39"/>
        <v>118542000</v>
      </c>
      <c r="M1280" t="str" cm="1">
        <f t="array" ref="M1280">_xlfn.IFS(E1280&lt;1000, "$0 - $999", E1280&lt;5000, "$1K - $4.9K", E1280&lt;10000,"$5K - $9.9K", E1280&lt;50000,"$10K-$49.9", E1280&lt;100000,"$50K-$99.9K", E1280&lt;200000, "$100K - above")</f>
        <v>$10K-$49.9</v>
      </c>
    </row>
    <row r="1281" spans="1:13">
      <c r="A1281" s="9" t="s">
        <v>11154</v>
      </c>
      <c r="B1281" s="5" t="s">
        <v>11155</v>
      </c>
      <c r="C1281" s="5" t="s">
        <v>8969</v>
      </c>
      <c r="D1281" s="6">
        <v>2099</v>
      </c>
      <c r="E1281" s="6">
        <v>2499</v>
      </c>
      <c r="F1281" s="7">
        <v>0.16</v>
      </c>
      <c r="G1281" t="s">
        <v>11160</v>
      </c>
      <c r="H1281" t="s">
        <v>11161</v>
      </c>
      <c r="J1281" s="10">
        <v>992</v>
      </c>
      <c r="K1281">
        <f t="shared" si="38"/>
        <v>992</v>
      </c>
      <c r="L1281" s="2">
        <f t="shared" si="39"/>
        <v>2479008</v>
      </c>
      <c r="M1281" t="str" cm="1">
        <f t="array" ref="M1281">_xlfn.IFS(E1281&lt;1000, "$0 - $999", E1281&lt;5000, "$1K - $4.9K", E1281&lt;10000,"$5K - $9.9K", E1281&lt;50000,"$10K-$49.9", E1281&lt;100000,"$50K-$99.9K", E1281&lt;200000, "$100K - above")</f>
        <v>$1K - $4.9K</v>
      </c>
    </row>
    <row r="1282" spans="1:13">
      <c r="A1282" s="9" t="s">
        <v>11165</v>
      </c>
      <c r="B1282" s="5" t="s">
        <v>11166</v>
      </c>
      <c r="C1282" s="5" t="s">
        <v>9061</v>
      </c>
      <c r="D1282" s="6">
        <v>1699</v>
      </c>
      <c r="E1282" s="6">
        <v>1975</v>
      </c>
      <c r="F1282" s="7">
        <v>0.14000000000000001</v>
      </c>
      <c r="G1282" t="s">
        <v>11170</v>
      </c>
      <c r="H1282" t="s">
        <v>11171</v>
      </c>
      <c r="I1282" s="5">
        <v>4.0999999999999996</v>
      </c>
      <c r="J1282" s="11">
        <v>4716</v>
      </c>
      <c r="K1282">
        <f t="shared" ref="K1282:K1345" si="40">PRODUCT(J1282,I1282)</f>
        <v>19335.599999999999</v>
      </c>
      <c r="L1282" s="2">
        <f t="shared" ref="L1282:L1345" si="41">PRODUCT(J1282,E1282)</f>
        <v>9314100</v>
      </c>
      <c r="M1282" t="str" cm="1">
        <f t="array" ref="M1282">_xlfn.IFS(E1282&lt;1000, "$0 - $999", E1282&lt;5000, "$1K - $4.9K", E1282&lt;10000,"$5K - $9.9K", E1282&lt;50000,"$10K-$49.9", E1282&lt;100000,"$50K-$99.9K", E1282&lt;200000, "$100K - above")</f>
        <v>$1K - $4.9K</v>
      </c>
    </row>
    <row r="1283" spans="1:13">
      <c r="A1283" s="9" t="s">
        <v>11175</v>
      </c>
      <c r="B1283" s="5" t="s">
        <v>11176</v>
      </c>
      <c r="C1283" s="5" t="s">
        <v>8563</v>
      </c>
      <c r="D1283" s="6">
        <v>1069</v>
      </c>
      <c r="E1283" s="6">
        <v>1699</v>
      </c>
      <c r="F1283" s="7">
        <v>0.37</v>
      </c>
      <c r="G1283" t="s">
        <v>11180</v>
      </c>
      <c r="H1283" t="s">
        <v>11181</v>
      </c>
      <c r="I1283" s="5">
        <v>3.9</v>
      </c>
      <c r="J1283" s="10">
        <v>313</v>
      </c>
      <c r="K1283">
        <f t="shared" si="40"/>
        <v>1220.7</v>
      </c>
      <c r="L1283" s="2">
        <f t="shared" si="41"/>
        <v>531787</v>
      </c>
      <c r="M1283" t="str" cm="1">
        <f t="array" ref="M1283">_xlfn.IFS(E1283&lt;1000, "$0 - $999", E1283&lt;5000, "$1K - $4.9K", E1283&lt;10000,"$5K - $9.9K", E1283&lt;50000,"$10K-$49.9", E1283&lt;100000,"$50K-$99.9K", E1283&lt;200000, "$100K - above")</f>
        <v>$1K - $4.9K</v>
      </c>
    </row>
    <row r="1284" spans="1:13">
      <c r="A1284" s="9" t="s">
        <v>11185</v>
      </c>
      <c r="B1284" s="5" t="s">
        <v>11186</v>
      </c>
      <c r="C1284" s="5" t="s">
        <v>8563</v>
      </c>
      <c r="D1284" s="6">
        <v>1349</v>
      </c>
      <c r="E1284" s="6">
        <v>2495</v>
      </c>
      <c r="F1284" s="7">
        <v>0.46</v>
      </c>
      <c r="G1284" t="s">
        <v>11190</v>
      </c>
      <c r="H1284" t="s">
        <v>11191</v>
      </c>
      <c r="I1284" s="5">
        <v>3.8</v>
      </c>
      <c r="J1284" s="10">
        <v>166</v>
      </c>
      <c r="K1284">
        <f t="shared" si="40"/>
        <v>630.79999999999995</v>
      </c>
      <c r="L1284" s="2">
        <f t="shared" si="41"/>
        <v>414170</v>
      </c>
      <c r="M1284" t="str" cm="1">
        <f t="array" ref="M1284">_xlfn.IFS(E1284&lt;1000, "$0 - $999", E1284&lt;5000, "$1K - $4.9K", E1284&lt;10000,"$5K - $9.9K", E1284&lt;50000,"$10K-$49.9", E1284&lt;100000,"$50K-$99.9K", E1284&lt;200000, "$100K - above")</f>
        <v>$1K - $4.9K</v>
      </c>
    </row>
    <row r="1285" spans="1:13">
      <c r="A1285" s="9" t="s">
        <v>11195</v>
      </c>
      <c r="B1285" s="5" t="s">
        <v>11196</v>
      </c>
      <c r="C1285" s="5" t="s">
        <v>8844</v>
      </c>
      <c r="D1285" s="6">
        <v>1499</v>
      </c>
      <c r="E1285" s="6">
        <v>3500</v>
      </c>
      <c r="F1285" s="7">
        <v>0.56999999999999995</v>
      </c>
      <c r="G1285" t="s">
        <v>11200</v>
      </c>
      <c r="H1285" t="s">
        <v>11201</v>
      </c>
      <c r="I1285" s="5">
        <v>4.0999999999999996</v>
      </c>
      <c r="J1285" s="10">
        <v>303</v>
      </c>
      <c r="K1285">
        <f t="shared" si="40"/>
        <v>1242.3</v>
      </c>
      <c r="L1285" s="2">
        <f t="shared" si="41"/>
        <v>1060500</v>
      </c>
      <c r="M1285" t="str" cm="1">
        <f t="array" ref="M1285">_xlfn.IFS(E1285&lt;1000, "$0 - $999", E1285&lt;5000, "$1K - $4.9K", E1285&lt;10000,"$5K - $9.9K", E1285&lt;50000,"$10K-$49.9", E1285&lt;100000,"$50K-$99.9K", E1285&lt;200000, "$100K - above")</f>
        <v>$1K - $4.9K</v>
      </c>
    </row>
    <row r="1286" spans="1:13">
      <c r="A1286" s="9" t="s">
        <v>11205</v>
      </c>
      <c r="B1286" s="5" t="s">
        <v>11206</v>
      </c>
      <c r="C1286" s="5" t="s">
        <v>9061</v>
      </c>
      <c r="D1286" s="6">
        <v>2092</v>
      </c>
      <c r="E1286" s="6">
        <v>4600</v>
      </c>
      <c r="F1286" s="7">
        <v>0.55000000000000004</v>
      </c>
      <c r="G1286" t="s">
        <v>11210</v>
      </c>
      <c r="H1286" t="s">
        <v>11211</v>
      </c>
      <c r="I1286" s="5">
        <v>4.3</v>
      </c>
      <c r="J1286" s="10">
        <v>562</v>
      </c>
      <c r="K1286">
        <f t="shared" si="40"/>
        <v>2416.6</v>
      </c>
      <c r="L1286" s="2">
        <f t="shared" si="41"/>
        <v>2585200</v>
      </c>
      <c r="M1286" t="str" cm="1">
        <f t="array" ref="M1286">_xlfn.IFS(E1286&lt;1000, "$0 - $999", E1286&lt;5000, "$1K - $4.9K", E1286&lt;10000,"$5K - $9.9K", E1286&lt;50000,"$10K-$49.9", E1286&lt;100000,"$50K-$99.9K", E1286&lt;200000, "$100K - above")</f>
        <v>$1K - $4.9K</v>
      </c>
    </row>
    <row r="1287" spans="1:13">
      <c r="A1287" s="9" t="s">
        <v>11215</v>
      </c>
      <c r="B1287" s="5" t="s">
        <v>11216</v>
      </c>
      <c r="C1287" s="5" t="s">
        <v>9944</v>
      </c>
      <c r="D1287" s="6">
        <v>3859</v>
      </c>
      <c r="E1287" s="6">
        <v>10295</v>
      </c>
      <c r="F1287" s="7">
        <v>0.63</v>
      </c>
      <c r="G1287" t="s">
        <v>11220</v>
      </c>
      <c r="H1287" t="s">
        <v>11221</v>
      </c>
      <c r="I1287" s="5">
        <v>3.9</v>
      </c>
      <c r="J1287" s="11">
        <v>8095</v>
      </c>
      <c r="K1287">
        <f t="shared" si="40"/>
        <v>31570.5</v>
      </c>
      <c r="L1287" s="2">
        <f t="shared" si="41"/>
        <v>83338025</v>
      </c>
      <c r="M1287" t="str" cm="1">
        <f t="array" ref="M1287">_xlfn.IFS(E1287&lt;1000, "$0 - $999", E1287&lt;5000, "$1K - $4.9K", E1287&lt;10000,"$5K - $9.9K", E1287&lt;50000,"$10K-$49.9", E1287&lt;100000,"$50K-$99.9K", E1287&lt;200000, "$100K - above")</f>
        <v>$10K-$49.9</v>
      </c>
    </row>
    <row r="1288" spans="1:13">
      <c r="A1288" s="9" t="s">
        <v>11225</v>
      </c>
      <c r="B1288" s="5" t="s">
        <v>11226</v>
      </c>
      <c r="C1288" s="5" t="s">
        <v>8938</v>
      </c>
      <c r="D1288" s="5">
        <v>499</v>
      </c>
      <c r="E1288" s="6">
        <v>2199</v>
      </c>
      <c r="F1288" s="7">
        <v>0.77</v>
      </c>
      <c r="G1288" t="s">
        <v>11230</v>
      </c>
      <c r="H1288" t="s">
        <v>11231</v>
      </c>
      <c r="I1288" s="5">
        <v>2.8</v>
      </c>
      <c r="J1288" s="10">
        <v>109</v>
      </c>
      <c r="K1288">
        <f t="shared" si="40"/>
        <v>305.2</v>
      </c>
      <c r="L1288" s="2">
        <f t="shared" si="41"/>
        <v>239691</v>
      </c>
      <c r="M1288" t="str" cm="1">
        <f t="array" ref="M1288">_xlfn.IFS(E1288&lt;1000, "$0 - $999", E1288&lt;5000, "$1K - $4.9K", E1288&lt;10000,"$5K - $9.9K", E1288&lt;50000,"$10K-$49.9", E1288&lt;100000,"$50K-$99.9K", E1288&lt;200000, "$100K - above")</f>
        <v>$1K - $4.9K</v>
      </c>
    </row>
    <row r="1289" spans="1:13">
      <c r="A1289" s="9" t="s">
        <v>11235</v>
      </c>
      <c r="B1289" s="5" t="s">
        <v>11236</v>
      </c>
      <c r="C1289" s="5" t="s">
        <v>9295</v>
      </c>
      <c r="D1289" s="6">
        <v>1804</v>
      </c>
      <c r="E1289" s="6">
        <v>2380</v>
      </c>
      <c r="F1289" s="7">
        <v>0.24</v>
      </c>
      <c r="G1289" t="s">
        <v>11240</v>
      </c>
      <c r="H1289" t="s">
        <v>11241</v>
      </c>
      <c r="I1289" s="5">
        <v>4</v>
      </c>
      <c r="J1289" s="11">
        <v>15382</v>
      </c>
      <c r="K1289">
        <f t="shared" si="40"/>
        <v>61528</v>
      </c>
      <c r="L1289" s="2">
        <f t="shared" si="41"/>
        <v>36609160</v>
      </c>
      <c r="M1289" t="str" cm="1">
        <f t="array" ref="M1289">_xlfn.IFS(E1289&lt;1000, "$0 - $999", E1289&lt;5000, "$1K - $4.9K", E1289&lt;10000,"$5K - $9.9K", E1289&lt;50000,"$10K-$49.9", E1289&lt;100000,"$50K-$99.9K", E1289&lt;200000, "$100K - above")</f>
        <v>$1K - $4.9K</v>
      </c>
    </row>
    <row r="1290" spans="1:13">
      <c r="A1290" s="9" t="s">
        <v>11245</v>
      </c>
      <c r="B1290" s="5" t="s">
        <v>11246</v>
      </c>
      <c r="C1290" s="5" t="s">
        <v>8938</v>
      </c>
      <c r="D1290" s="6">
        <v>6525</v>
      </c>
      <c r="E1290" s="6">
        <v>8820</v>
      </c>
      <c r="F1290" s="7">
        <v>0.26</v>
      </c>
      <c r="G1290" t="s">
        <v>11250</v>
      </c>
      <c r="H1290" t="s">
        <v>11251</v>
      </c>
      <c r="I1290" s="5">
        <v>4.5</v>
      </c>
      <c r="J1290" s="11">
        <v>5137</v>
      </c>
      <c r="K1290">
        <f t="shared" si="40"/>
        <v>23116.5</v>
      </c>
      <c r="L1290" s="2">
        <f t="shared" si="41"/>
        <v>45308340</v>
      </c>
      <c r="M1290" t="str" cm="1">
        <f t="array" ref="M1290">_xlfn.IFS(E1290&lt;1000, "$0 - $999", E1290&lt;5000, "$1K - $4.9K", E1290&lt;10000,"$5K - $9.9K", E1290&lt;50000,"$10K-$49.9", E1290&lt;100000,"$50K-$99.9K", E1290&lt;200000, "$100K - above")</f>
        <v>$5K - $9.9K</v>
      </c>
    </row>
    <row r="1291" spans="1:13">
      <c r="A1291" s="9" t="s">
        <v>11255</v>
      </c>
      <c r="B1291" s="5" t="s">
        <v>11256</v>
      </c>
      <c r="C1291" s="5" t="s">
        <v>10094</v>
      </c>
      <c r="D1291" s="6">
        <v>4999</v>
      </c>
      <c r="E1291" s="6">
        <v>24999</v>
      </c>
      <c r="F1291" s="7">
        <v>0.8</v>
      </c>
      <c r="G1291" t="s">
        <v>11260</v>
      </c>
      <c r="H1291" t="s">
        <v>11261</v>
      </c>
      <c r="I1291" s="5">
        <v>4.5999999999999996</v>
      </c>
      <c r="J1291" s="10">
        <v>124</v>
      </c>
      <c r="K1291">
        <f t="shared" si="40"/>
        <v>570.4</v>
      </c>
      <c r="L1291" s="2">
        <f t="shared" si="41"/>
        <v>3099876</v>
      </c>
      <c r="M1291" t="str" cm="1">
        <f t="array" ref="M1291">_xlfn.IFS(E1291&lt;1000, "$0 - $999", E1291&lt;5000, "$1K - $4.9K", E1291&lt;10000,"$5K - $9.9K", E1291&lt;50000,"$10K-$49.9", E1291&lt;100000,"$50K-$99.9K", E1291&lt;200000, "$100K - above")</f>
        <v>$10K-$49.9</v>
      </c>
    </row>
    <row r="1292" spans="1:13">
      <c r="A1292" s="9" t="s">
        <v>11265</v>
      </c>
      <c r="B1292" s="5" t="s">
        <v>11266</v>
      </c>
      <c r="C1292" s="5" t="s">
        <v>9612</v>
      </c>
      <c r="D1292" s="6">
        <v>1189</v>
      </c>
      <c r="E1292" s="6">
        <v>2400</v>
      </c>
      <c r="F1292" s="7">
        <v>0.5</v>
      </c>
      <c r="G1292" t="s">
        <v>11270</v>
      </c>
      <c r="H1292" t="s">
        <v>11271</v>
      </c>
      <c r="I1292" s="5">
        <v>4.0999999999999996</v>
      </c>
      <c r="J1292" s="10">
        <v>618</v>
      </c>
      <c r="K1292">
        <f t="shared" si="40"/>
        <v>2533.7999999999997</v>
      </c>
      <c r="L1292" s="2">
        <f t="shared" si="41"/>
        <v>1483200</v>
      </c>
      <c r="M1292" t="str" cm="1">
        <f t="array" ref="M1292">_xlfn.IFS(E1292&lt;1000, "$0 - $999", E1292&lt;5000, "$1K - $4.9K", E1292&lt;10000,"$5K - $9.9K", E1292&lt;50000,"$10K-$49.9", E1292&lt;100000,"$50K-$99.9K", E1292&lt;200000, "$100K - above")</f>
        <v>$1K - $4.9K</v>
      </c>
    </row>
    <row r="1293" spans="1:13">
      <c r="A1293" s="9" t="s">
        <v>11275</v>
      </c>
      <c r="B1293" s="5" t="s">
        <v>11276</v>
      </c>
      <c r="C1293" s="5" t="s">
        <v>8563</v>
      </c>
      <c r="D1293" s="6">
        <v>2590</v>
      </c>
      <c r="E1293" s="6">
        <v>4200</v>
      </c>
      <c r="F1293" s="7">
        <v>0.38</v>
      </c>
      <c r="G1293" t="s">
        <v>11280</v>
      </c>
      <c r="H1293" t="s">
        <v>11281</v>
      </c>
      <c r="I1293" s="5">
        <v>4.0999999999999996</v>
      </c>
      <c r="J1293" s="10">
        <v>63</v>
      </c>
      <c r="K1293">
        <f t="shared" si="40"/>
        <v>258.29999999999995</v>
      </c>
      <c r="L1293" s="2">
        <f t="shared" si="41"/>
        <v>264600</v>
      </c>
      <c r="M1293" t="str" cm="1">
        <f t="array" ref="M1293">_xlfn.IFS(E1293&lt;1000, "$0 - $999", E1293&lt;5000, "$1K - $4.9K", E1293&lt;10000,"$5K - $9.9K", E1293&lt;50000,"$10K-$49.9", E1293&lt;100000,"$50K-$99.9K", E1293&lt;200000, "$100K - above")</f>
        <v>$1K - $4.9K</v>
      </c>
    </row>
    <row r="1294" spans="1:13">
      <c r="A1294" s="9" t="s">
        <v>11285</v>
      </c>
      <c r="B1294" s="5" t="s">
        <v>11286</v>
      </c>
      <c r="C1294" s="5" t="s">
        <v>8563</v>
      </c>
      <c r="D1294" s="5">
        <v>899</v>
      </c>
      <c r="E1294" s="6">
        <v>1599</v>
      </c>
      <c r="F1294" s="7">
        <v>0.44</v>
      </c>
      <c r="G1294" t="s">
        <v>11290</v>
      </c>
      <c r="H1294" t="s">
        <v>11291</v>
      </c>
      <c r="I1294" s="5">
        <v>3.4</v>
      </c>
      <c r="J1294" s="10">
        <v>15</v>
      </c>
      <c r="K1294">
        <f t="shared" si="40"/>
        <v>51</v>
      </c>
      <c r="L1294" s="2">
        <f t="shared" si="41"/>
        <v>23985</v>
      </c>
      <c r="M1294" t="str" cm="1">
        <f t="array" ref="M1294">_xlfn.IFS(E1294&lt;1000, "$0 - $999", E1294&lt;5000, "$1K - $4.9K", E1294&lt;10000,"$5K - $9.9K", E1294&lt;50000,"$10K-$49.9", E1294&lt;100000,"$50K-$99.9K", E1294&lt;200000, "$100K - above")</f>
        <v>$1K - $4.9K</v>
      </c>
    </row>
    <row r="1295" spans="1:13">
      <c r="A1295" s="9" t="s">
        <v>11295</v>
      </c>
      <c r="B1295" s="5" t="s">
        <v>11296</v>
      </c>
      <c r="C1295" s="5" t="s">
        <v>8563</v>
      </c>
      <c r="D1295" s="5">
        <v>998</v>
      </c>
      <c r="E1295" s="6">
        <v>2999</v>
      </c>
      <c r="F1295" s="7">
        <v>0.67</v>
      </c>
      <c r="G1295" t="s">
        <v>11300</v>
      </c>
      <c r="H1295" t="s">
        <v>11301</v>
      </c>
      <c r="I1295" s="5">
        <v>4.5999999999999996</v>
      </c>
      <c r="J1295" s="10">
        <v>9</v>
      </c>
      <c r="K1295">
        <f t="shared" si="40"/>
        <v>41.4</v>
      </c>
      <c r="L1295" s="2">
        <f t="shared" si="41"/>
        <v>26991</v>
      </c>
      <c r="M1295" t="str" cm="1">
        <f t="array" ref="M1295">_xlfn.IFS(E1295&lt;1000, "$0 - $999", E1295&lt;5000, "$1K - $4.9K", E1295&lt;10000,"$5K - $9.9K", E1295&lt;50000,"$10K-$49.9", E1295&lt;100000,"$50K-$99.9K", E1295&lt;200000, "$100K - above")</f>
        <v>$1K - $4.9K</v>
      </c>
    </row>
    <row r="1296" spans="1:13">
      <c r="A1296" s="9" t="s">
        <v>11305</v>
      </c>
      <c r="B1296" s="5" t="s">
        <v>11306</v>
      </c>
      <c r="C1296" s="5" t="s">
        <v>8886</v>
      </c>
      <c r="D1296" s="5">
        <v>998.06</v>
      </c>
      <c r="E1296" s="6">
        <v>1282</v>
      </c>
      <c r="F1296" s="7">
        <v>0.22</v>
      </c>
      <c r="G1296" t="s">
        <v>11310</v>
      </c>
      <c r="H1296" t="s">
        <v>11311</v>
      </c>
      <c r="I1296" s="5">
        <v>4.2</v>
      </c>
      <c r="J1296" s="11">
        <v>7274</v>
      </c>
      <c r="K1296">
        <f t="shared" si="40"/>
        <v>30550.800000000003</v>
      </c>
      <c r="L1296" s="2">
        <f t="shared" si="41"/>
        <v>9325268</v>
      </c>
      <c r="M1296" t="str" cm="1">
        <f t="array" ref="M1296">_xlfn.IFS(E1296&lt;1000, "$0 - $999", E1296&lt;5000, "$1K - $4.9K", E1296&lt;10000,"$5K - $9.9K", E1296&lt;50000,"$10K-$49.9", E1296&lt;100000,"$50K-$99.9K", E1296&lt;200000, "$100K - above")</f>
        <v>$1K - $4.9K</v>
      </c>
    </row>
    <row r="1297" spans="1:13">
      <c r="A1297" s="9" t="s">
        <v>11315</v>
      </c>
      <c r="B1297" s="5" t="s">
        <v>11316</v>
      </c>
      <c r="C1297" s="5" t="s">
        <v>9295</v>
      </c>
      <c r="D1297" s="6">
        <v>1099</v>
      </c>
      <c r="E1297" s="6">
        <v>1990</v>
      </c>
      <c r="F1297" s="7">
        <v>0.45</v>
      </c>
      <c r="G1297" t="s">
        <v>11320</v>
      </c>
      <c r="H1297" t="s">
        <v>11321</v>
      </c>
      <c r="I1297" s="5">
        <v>3.9</v>
      </c>
      <c r="J1297" s="11">
        <v>5911</v>
      </c>
      <c r="K1297">
        <f t="shared" si="40"/>
        <v>23052.899999999998</v>
      </c>
      <c r="L1297" s="2">
        <f t="shared" si="41"/>
        <v>11762890</v>
      </c>
      <c r="M1297" t="str" cm="1">
        <f t="array" ref="M1297">_xlfn.IFS(E1297&lt;1000, "$0 - $999", E1297&lt;5000, "$1K - $4.9K", E1297&lt;10000,"$5K - $9.9K", E1297&lt;50000,"$10K-$49.9", E1297&lt;100000,"$50K-$99.9K", E1297&lt;200000, "$100K - above")</f>
        <v>$1K - $4.9K</v>
      </c>
    </row>
    <row r="1298" spans="1:13">
      <c r="A1298" s="9" t="s">
        <v>11325</v>
      </c>
      <c r="B1298" s="5" t="s">
        <v>11326</v>
      </c>
      <c r="C1298" s="5" t="s">
        <v>9386</v>
      </c>
      <c r="D1298" s="6">
        <v>5999</v>
      </c>
      <c r="E1298" s="6">
        <v>9999</v>
      </c>
      <c r="F1298" s="7">
        <v>0.4</v>
      </c>
      <c r="G1298" t="s">
        <v>11330</v>
      </c>
      <c r="H1298" t="s">
        <v>11331</v>
      </c>
      <c r="I1298" s="5">
        <v>4.2</v>
      </c>
      <c r="J1298" s="10">
        <v>170</v>
      </c>
      <c r="K1298">
        <f t="shared" si="40"/>
        <v>714</v>
      </c>
      <c r="L1298" s="2">
        <f t="shared" si="41"/>
        <v>1699830</v>
      </c>
      <c r="M1298" t="str" cm="1">
        <f t="array" ref="M1298">_xlfn.IFS(E1298&lt;1000, "$0 - $999", E1298&lt;5000, "$1K - $4.9K", E1298&lt;10000,"$5K - $9.9K", E1298&lt;50000,"$10K-$49.9", E1298&lt;100000,"$50K-$99.9K", E1298&lt;200000, "$100K - above")</f>
        <v>$5K - $9.9K</v>
      </c>
    </row>
    <row r="1299" spans="1:13">
      <c r="A1299" s="9" t="s">
        <v>11335</v>
      </c>
      <c r="B1299" s="5" t="s">
        <v>11336</v>
      </c>
      <c r="C1299" s="5" t="s">
        <v>9944</v>
      </c>
      <c r="D1299" s="6">
        <v>8886</v>
      </c>
      <c r="E1299" s="6">
        <v>11850</v>
      </c>
      <c r="F1299" s="7">
        <v>0.25</v>
      </c>
      <c r="G1299" t="s">
        <v>11340</v>
      </c>
      <c r="H1299" t="s">
        <v>11341</v>
      </c>
      <c r="I1299" s="5">
        <v>4.2</v>
      </c>
      <c r="J1299" s="11">
        <v>3065</v>
      </c>
      <c r="K1299">
        <f t="shared" si="40"/>
        <v>12873</v>
      </c>
      <c r="L1299" s="2">
        <f t="shared" si="41"/>
        <v>36320250</v>
      </c>
      <c r="M1299" t="str" cm="1">
        <f t="array" ref="M1299">_xlfn.IFS(E1299&lt;1000, "$0 - $999", E1299&lt;5000, "$1K - $4.9K", E1299&lt;10000,"$5K - $9.9K", E1299&lt;50000,"$10K-$49.9", E1299&lt;100000,"$50K-$99.9K", E1299&lt;200000, "$100K - above")</f>
        <v>$10K-$49.9</v>
      </c>
    </row>
    <row r="1300" spans="1:13">
      <c r="A1300" s="9" t="s">
        <v>11345</v>
      </c>
      <c r="B1300" s="5" t="s">
        <v>11346</v>
      </c>
      <c r="C1300" s="5" t="s">
        <v>8574</v>
      </c>
      <c r="D1300" s="5">
        <v>475</v>
      </c>
      <c r="E1300" s="5">
        <v>999</v>
      </c>
      <c r="F1300" s="7">
        <v>0.52</v>
      </c>
      <c r="G1300" t="s">
        <v>11350</v>
      </c>
      <c r="H1300" t="s">
        <v>11351</v>
      </c>
      <c r="I1300" s="5">
        <v>4.0999999999999996</v>
      </c>
      <c r="J1300" s="11">
        <v>1021</v>
      </c>
      <c r="K1300">
        <f t="shared" si="40"/>
        <v>4186.0999999999995</v>
      </c>
      <c r="L1300" s="2">
        <f t="shared" si="41"/>
        <v>1019979</v>
      </c>
      <c r="M1300" t="str" cm="1">
        <f t="array" ref="M1300">_xlfn.IFS(E1300&lt;1000, "$0 - $999", E1300&lt;5000, "$1K - $4.9K", E1300&lt;10000,"$5K - $9.9K", E1300&lt;50000,"$10K-$49.9", E1300&lt;100000,"$50K-$99.9K", E1300&lt;200000, "$100K - above")</f>
        <v>$0 - $999</v>
      </c>
    </row>
    <row r="1301" spans="1:13">
      <c r="A1301" s="9" t="s">
        <v>11355</v>
      </c>
      <c r="B1301" s="5" t="s">
        <v>11356</v>
      </c>
      <c r="C1301" s="5" t="s">
        <v>8875</v>
      </c>
      <c r="D1301" s="6">
        <v>4995</v>
      </c>
      <c r="E1301" s="6">
        <v>20049</v>
      </c>
      <c r="F1301" s="7">
        <v>0.75</v>
      </c>
      <c r="G1301" t="s">
        <v>11360</v>
      </c>
      <c r="H1301" t="s">
        <v>11361</v>
      </c>
      <c r="I1301" s="5">
        <v>4.8</v>
      </c>
      <c r="J1301" s="11">
        <v>3964</v>
      </c>
      <c r="K1301">
        <f t="shared" si="40"/>
        <v>19027.2</v>
      </c>
      <c r="L1301" s="2">
        <f t="shared" si="41"/>
        <v>79474236</v>
      </c>
      <c r="M1301" t="str" cm="1">
        <f t="array" ref="M1301">_xlfn.IFS(E1301&lt;1000, "$0 - $999", E1301&lt;5000, "$1K - $4.9K", E1301&lt;10000,"$5K - $9.9K", E1301&lt;50000,"$10K-$49.9", E1301&lt;100000,"$50K-$99.9K", E1301&lt;200000, "$100K - above")</f>
        <v>$10K-$49.9</v>
      </c>
    </row>
    <row r="1302" spans="1:13">
      <c r="A1302" s="9" t="s">
        <v>11365</v>
      </c>
      <c r="B1302" s="5" t="s">
        <v>11366</v>
      </c>
      <c r="C1302" s="5" t="s">
        <v>10094</v>
      </c>
      <c r="D1302" s="6">
        <v>13999</v>
      </c>
      <c r="E1302" s="6">
        <v>24850</v>
      </c>
      <c r="F1302" s="7">
        <v>0.44</v>
      </c>
      <c r="G1302" t="s">
        <v>11370</v>
      </c>
      <c r="H1302" t="s">
        <v>11371</v>
      </c>
      <c r="I1302" s="5">
        <v>4.4000000000000004</v>
      </c>
      <c r="J1302" s="11">
        <v>8948</v>
      </c>
      <c r="K1302">
        <f t="shared" si="40"/>
        <v>39371.200000000004</v>
      </c>
      <c r="L1302" s="2">
        <f t="shared" si="41"/>
        <v>222357800</v>
      </c>
      <c r="M1302" t="str" cm="1">
        <f t="array" ref="M1302">_xlfn.IFS(E1302&lt;1000, "$0 - $999", E1302&lt;5000, "$1K - $4.9K", E1302&lt;10000,"$5K - $9.9K", E1302&lt;50000,"$10K-$49.9", E1302&lt;100000,"$50K-$99.9K", E1302&lt;200000, "$100K - above")</f>
        <v>$10K-$49.9</v>
      </c>
    </row>
    <row r="1303" spans="1:13">
      <c r="A1303" s="9" t="s">
        <v>11375</v>
      </c>
      <c r="B1303" s="5" t="s">
        <v>11376</v>
      </c>
      <c r="C1303" s="5" t="s">
        <v>10094</v>
      </c>
      <c r="D1303" s="6">
        <v>8499</v>
      </c>
      <c r="E1303" s="6">
        <v>16490</v>
      </c>
      <c r="F1303" s="7">
        <v>0.48</v>
      </c>
      <c r="G1303" t="s">
        <v>11380</v>
      </c>
      <c r="H1303" t="s">
        <v>11381</v>
      </c>
      <c r="I1303" s="5">
        <v>4.3</v>
      </c>
      <c r="J1303" s="10">
        <v>97</v>
      </c>
      <c r="K1303">
        <f t="shared" si="40"/>
        <v>417.09999999999997</v>
      </c>
      <c r="L1303" s="2">
        <f t="shared" si="41"/>
        <v>1599530</v>
      </c>
      <c r="M1303" t="str" cm="1">
        <f t="array" ref="M1303">_xlfn.IFS(E1303&lt;1000, "$0 - $999", E1303&lt;5000, "$1K - $4.9K", E1303&lt;10000,"$5K - $9.9K", E1303&lt;50000,"$10K-$49.9", E1303&lt;100000,"$50K-$99.9K", E1303&lt;200000, "$100K - above")</f>
        <v>$10K-$49.9</v>
      </c>
    </row>
    <row r="1304" spans="1:13">
      <c r="A1304" s="9" t="s">
        <v>11385</v>
      </c>
      <c r="B1304" s="5" t="s">
        <v>11386</v>
      </c>
      <c r="C1304" s="5" t="s">
        <v>8699</v>
      </c>
      <c r="D1304" s="5">
        <v>949</v>
      </c>
      <c r="E1304" s="5">
        <v>975</v>
      </c>
      <c r="F1304" s="7">
        <v>0.03</v>
      </c>
      <c r="G1304" t="s">
        <v>11390</v>
      </c>
      <c r="H1304" t="s">
        <v>11391</v>
      </c>
      <c r="I1304" s="5">
        <v>4.3</v>
      </c>
      <c r="J1304" s="11">
        <v>7223</v>
      </c>
      <c r="K1304">
        <f t="shared" si="40"/>
        <v>31058.899999999998</v>
      </c>
      <c r="L1304" s="2">
        <f t="shared" si="41"/>
        <v>7042425</v>
      </c>
      <c r="M1304" t="str" cm="1">
        <f t="array" ref="M1304">_xlfn.IFS(E1304&lt;1000, "$0 - $999", E1304&lt;5000, "$1K - $4.9K", E1304&lt;10000,"$5K - $9.9K", E1304&lt;50000,"$10K-$49.9", E1304&lt;100000,"$50K-$99.9K", E1304&lt;200000, "$100K - above")</f>
        <v>$0 - $999</v>
      </c>
    </row>
    <row r="1305" spans="1:13">
      <c r="A1305" s="9" t="s">
        <v>11395</v>
      </c>
      <c r="B1305" s="5" t="s">
        <v>11396</v>
      </c>
      <c r="C1305" s="5" t="s">
        <v>8886</v>
      </c>
      <c r="D1305" s="5">
        <v>395</v>
      </c>
      <c r="E1305" s="5">
        <v>499</v>
      </c>
      <c r="F1305" s="7">
        <v>0.21</v>
      </c>
      <c r="G1305" t="s">
        <v>11400</v>
      </c>
      <c r="H1305" t="s">
        <v>11401</v>
      </c>
      <c r="I1305" s="5">
        <v>4</v>
      </c>
      <c r="J1305" s="10">
        <v>330</v>
      </c>
      <c r="K1305">
        <f t="shared" si="40"/>
        <v>1320</v>
      </c>
      <c r="L1305" s="2">
        <f t="shared" si="41"/>
        <v>164670</v>
      </c>
      <c r="M1305" t="str" cm="1">
        <f t="array" ref="M1305">_xlfn.IFS(E1305&lt;1000, "$0 - $999", E1305&lt;5000, "$1K - $4.9K", E1305&lt;10000,"$5K - $9.9K", E1305&lt;50000,"$10K-$49.9", E1305&lt;100000,"$50K-$99.9K", E1305&lt;200000, "$100K - above")</f>
        <v>$0 - $999</v>
      </c>
    </row>
    <row r="1306" spans="1:13">
      <c r="A1306" s="9" t="s">
        <v>11405</v>
      </c>
      <c r="B1306" s="5" t="s">
        <v>11406</v>
      </c>
      <c r="C1306" s="5" t="s">
        <v>11407</v>
      </c>
      <c r="D1306" s="5">
        <v>635</v>
      </c>
      <c r="E1306" s="5">
        <v>635</v>
      </c>
      <c r="F1306" s="7">
        <v>0</v>
      </c>
      <c r="G1306" t="s">
        <v>11411</v>
      </c>
      <c r="H1306" t="s">
        <v>11412</v>
      </c>
      <c r="I1306" s="5">
        <v>4.3</v>
      </c>
      <c r="J1306" s="11">
        <v>4570</v>
      </c>
      <c r="K1306">
        <f t="shared" si="40"/>
        <v>19651</v>
      </c>
      <c r="L1306" s="2">
        <f t="shared" si="41"/>
        <v>2901950</v>
      </c>
      <c r="M1306" t="str" cm="1">
        <f t="array" ref="M1306">_xlfn.IFS(E1306&lt;1000, "$0 - $999", E1306&lt;5000, "$1K - $4.9K", E1306&lt;10000,"$5K - $9.9K", E1306&lt;50000,"$10K-$49.9", E1306&lt;100000,"$50K-$99.9K", E1306&lt;200000, "$100K - above")</f>
        <v>$0 - $999</v>
      </c>
    </row>
    <row r="1307" spans="1:13">
      <c r="A1307" s="9" t="s">
        <v>11416</v>
      </c>
      <c r="B1307" s="5" t="s">
        <v>11417</v>
      </c>
      <c r="C1307" s="5" t="s">
        <v>8699</v>
      </c>
      <c r="D1307" s="5">
        <v>717</v>
      </c>
      <c r="E1307" s="6">
        <v>1390</v>
      </c>
      <c r="F1307" s="7">
        <v>0.48</v>
      </c>
      <c r="G1307" t="s">
        <v>11421</v>
      </c>
      <c r="H1307" t="s">
        <v>11422</v>
      </c>
      <c r="I1307" s="5">
        <v>4</v>
      </c>
      <c r="J1307" s="11">
        <v>4867</v>
      </c>
      <c r="K1307">
        <f t="shared" si="40"/>
        <v>19468</v>
      </c>
      <c r="L1307" s="2">
        <f t="shared" si="41"/>
        <v>6765130</v>
      </c>
      <c r="M1307" t="str" cm="1">
        <f t="array" ref="M1307">_xlfn.IFS(E1307&lt;1000, "$0 - $999", E1307&lt;5000, "$1K - $4.9K", E1307&lt;10000,"$5K - $9.9K", E1307&lt;50000,"$10K-$49.9", E1307&lt;100000,"$50K-$99.9K", E1307&lt;200000, "$100K - above")</f>
        <v>$1K - $4.9K</v>
      </c>
    </row>
    <row r="1308" spans="1:13">
      <c r="A1308" s="9" t="s">
        <v>11426</v>
      </c>
      <c r="B1308" s="5" t="s">
        <v>11427</v>
      </c>
      <c r="C1308" s="5" t="s">
        <v>11428</v>
      </c>
      <c r="D1308" s="6">
        <v>27900</v>
      </c>
      <c r="E1308" s="6">
        <v>59900</v>
      </c>
      <c r="F1308" s="7">
        <v>0.53</v>
      </c>
      <c r="G1308" t="s">
        <v>11432</v>
      </c>
      <c r="H1308" t="s">
        <v>11433</v>
      </c>
      <c r="I1308" s="5">
        <v>4.4000000000000004</v>
      </c>
      <c r="J1308" s="11">
        <v>5298</v>
      </c>
      <c r="K1308">
        <f t="shared" si="40"/>
        <v>23311.200000000001</v>
      </c>
      <c r="L1308" s="2">
        <f t="shared" si="41"/>
        <v>317350200</v>
      </c>
      <c r="M1308" t="str" cm="1">
        <f t="array" ref="M1308">_xlfn.IFS(E1308&lt;1000, "$0 - $999", E1308&lt;5000, "$1K - $4.9K", E1308&lt;10000,"$5K - $9.9K", E1308&lt;50000,"$10K-$49.9", E1308&lt;100000,"$50K-$99.9K", E1308&lt;200000, "$100K - above")</f>
        <v>$50K-$99.9K</v>
      </c>
    </row>
    <row r="1309" spans="1:13">
      <c r="A1309" s="9" t="s">
        <v>11437</v>
      </c>
      <c r="B1309" s="5" t="s">
        <v>11438</v>
      </c>
      <c r="C1309" s="5" t="s">
        <v>9644</v>
      </c>
      <c r="D1309" s="5">
        <v>649</v>
      </c>
      <c r="E1309" s="5">
        <v>670</v>
      </c>
      <c r="F1309" s="7">
        <v>0.03</v>
      </c>
      <c r="G1309" t="s">
        <v>11442</v>
      </c>
      <c r="H1309" t="s">
        <v>11443</v>
      </c>
      <c r="I1309" s="5">
        <v>4.0999999999999996</v>
      </c>
      <c r="J1309" s="11">
        <v>7786</v>
      </c>
      <c r="K1309">
        <f t="shared" si="40"/>
        <v>31922.6</v>
      </c>
      <c r="L1309" s="2">
        <f t="shared" si="41"/>
        <v>5216620</v>
      </c>
      <c r="M1309" t="str" cm="1">
        <f t="array" ref="M1309">_xlfn.IFS(E1309&lt;1000, "$0 - $999", E1309&lt;5000, "$1K - $4.9K", E1309&lt;10000,"$5K - $9.9K", E1309&lt;50000,"$10K-$49.9", E1309&lt;100000,"$50K-$99.9K", E1309&lt;200000, "$100K - above")</f>
        <v>$0 - $999</v>
      </c>
    </row>
    <row r="1310" spans="1:13">
      <c r="A1310" s="9" t="s">
        <v>11447</v>
      </c>
      <c r="B1310" s="5" t="s">
        <v>11448</v>
      </c>
      <c r="C1310" s="5" t="s">
        <v>9633</v>
      </c>
      <c r="D1310" s="5">
        <v>193</v>
      </c>
      <c r="E1310" s="5">
        <v>399</v>
      </c>
      <c r="F1310" s="7">
        <v>0.52</v>
      </c>
      <c r="G1310" t="s">
        <v>11452</v>
      </c>
      <c r="H1310" t="s">
        <v>11453</v>
      </c>
      <c r="I1310" s="5">
        <v>3.6</v>
      </c>
      <c r="J1310" s="10">
        <v>37</v>
      </c>
      <c r="K1310">
        <f t="shared" si="40"/>
        <v>133.20000000000002</v>
      </c>
      <c r="L1310" s="2">
        <f t="shared" si="41"/>
        <v>14763</v>
      </c>
      <c r="M1310" t="str" cm="1">
        <f t="array" ref="M1310">_xlfn.IFS(E1310&lt;1000, "$0 - $999", E1310&lt;5000, "$1K - $4.9K", E1310&lt;10000,"$5K - $9.9K", E1310&lt;50000,"$10K-$49.9", E1310&lt;100000,"$50K-$99.9K", E1310&lt;200000, "$100K - above")</f>
        <v>$0 - $999</v>
      </c>
    </row>
    <row r="1311" spans="1:13">
      <c r="A1311" s="9" t="s">
        <v>11457</v>
      </c>
      <c r="B1311" s="5" t="s">
        <v>11458</v>
      </c>
      <c r="C1311" s="5" t="s">
        <v>8563</v>
      </c>
      <c r="D1311" s="6">
        <v>1299</v>
      </c>
      <c r="E1311" s="6">
        <v>2495</v>
      </c>
      <c r="F1311" s="7">
        <v>0.48</v>
      </c>
      <c r="G1311" t="s">
        <v>11462</v>
      </c>
      <c r="H1311" t="s">
        <v>11463</v>
      </c>
      <c r="I1311" s="5">
        <v>2</v>
      </c>
      <c r="J1311" s="10">
        <v>2</v>
      </c>
      <c r="K1311">
        <f t="shared" si="40"/>
        <v>4</v>
      </c>
      <c r="L1311" s="2">
        <f t="shared" si="41"/>
        <v>4990</v>
      </c>
      <c r="M1311" t="str" cm="1">
        <f t="array" ref="M1311">_xlfn.IFS(E1311&lt;1000, "$0 - $999", E1311&lt;5000, "$1K - $4.9K", E1311&lt;10000,"$5K - $9.9K", E1311&lt;50000,"$10K-$49.9", E1311&lt;100000,"$50K-$99.9K", E1311&lt;200000, "$100K - above")</f>
        <v>$1K - $4.9K</v>
      </c>
    </row>
    <row r="1312" spans="1:13">
      <c r="A1312" s="9" t="s">
        <v>11467</v>
      </c>
      <c r="B1312" s="5" t="s">
        <v>11468</v>
      </c>
      <c r="C1312" s="5" t="s">
        <v>8710</v>
      </c>
      <c r="D1312" s="6">
        <v>2449</v>
      </c>
      <c r="E1312" s="6">
        <v>3390</v>
      </c>
      <c r="F1312" s="7">
        <v>0.28000000000000003</v>
      </c>
      <c r="G1312" t="s">
        <v>11472</v>
      </c>
      <c r="H1312" t="s">
        <v>11473</v>
      </c>
      <c r="I1312" s="5">
        <v>4</v>
      </c>
      <c r="J1312" s="11">
        <v>5206</v>
      </c>
      <c r="K1312">
        <f t="shared" si="40"/>
        <v>20824</v>
      </c>
      <c r="L1312" s="2">
        <f t="shared" si="41"/>
        <v>17648340</v>
      </c>
      <c r="M1312" t="str" cm="1">
        <f t="array" ref="M1312">_xlfn.IFS(E1312&lt;1000, "$0 - $999", E1312&lt;5000, "$1K - $4.9K", E1312&lt;10000,"$5K - $9.9K", E1312&lt;50000,"$10K-$49.9", E1312&lt;100000,"$50K-$99.9K", E1312&lt;200000, "$100K - above")</f>
        <v>$1K - $4.9K</v>
      </c>
    </row>
    <row r="1313" spans="1:13">
      <c r="A1313" s="9" t="s">
        <v>11477</v>
      </c>
      <c r="B1313" s="5" t="s">
        <v>11478</v>
      </c>
      <c r="C1313" s="5" t="s">
        <v>8721</v>
      </c>
      <c r="D1313" s="6">
        <v>1049</v>
      </c>
      <c r="E1313" s="6">
        <v>2499</v>
      </c>
      <c r="F1313" s="7">
        <v>0.57999999999999996</v>
      </c>
      <c r="G1313" t="s">
        <v>11481</v>
      </c>
      <c r="H1313" t="s">
        <v>11482</v>
      </c>
      <c r="I1313" s="5">
        <v>3.7</v>
      </c>
      <c r="J1313" s="10">
        <v>638</v>
      </c>
      <c r="K1313">
        <f t="shared" si="40"/>
        <v>2360.6</v>
      </c>
      <c r="L1313" s="2">
        <f t="shared" si="41"/>
        <v>1594362</v>
      </c>
      <c r="M1313" t="str" cm="1">
        <f t="array" ref="M1313">_xlfn.IFS(E1313&lt;1000, "$0 - $999", E1313&lt;5000, "$1K - $4.9K", E1313&lt;10000,"$5K - $9.9K", E1313&lt;50000,"$10K-$49.9", E1313&lt;100000,"$50K-$99.9K", E1313&lt;200000, "$100K - above")</f>
        <v>$1K - $4.9K</v>
      </c>
    </row>
    <row r="1314" spans="1:13">
      <c r="A1314" s="9" t="s">
        <v>11486</v>
      </c>
      <c r="B1314" s="5" t="s">
        <v>11487</v>
      </c>
      <c r="C1314" s="5" t="s">
        <v>10993</v>
      </c>
      <c r="D1314" s="6">
        <v>2399</v>
      </c>
      <c r="E1314" s="6">
        <v>4200</v>
      </c>
      <c r="F1314" s="7">
        <v>0.43</v>
      </c>
      <c r="G1314" t="s">
        <v>11491</v>
      </c>
      <c r="H1314" t="s">
        <v>11492</v>
      </c>
      <c r="I1314" s="5">
        <v>3.8</v>
      </c>
      <c r="J1314" s="10">
        <v>397</v>
      </c>
      <c r="K1314">
        <f t="shared" si="40"/>
        <v>1508.6</v>
      </c>
      <c r="L1314" s="2">
        <f t="shared" si="41"/>
        <v>1667400</v>
      </c>
      <c r="M1314" t="str" cm="1">
        <f t="array" ref="M1314">_xlfn.IFS(E1314&lt;1000, "$0 - $999", E1314&lt;5000, "$1K - $4.9K", E1314&lt;10000,"$5K - $9.9K", E1314&lt;50000,"$10K-$49.9", E1314&lt;100000,"$50K-$99.9K", E1314&lt;200000, "$100K - above")</f>
        <v>$1K - $4.9K</v>
      </c>
    </row>
    <row r="1315" spans="1:13">
      <c r="A1315" s="9" t="s">
        <v>11496</v>
      </c>
      <c r="B1315" s="5" t="s">
        <v>11497</v>
      </c>
      <c r="C1315" s="5" t="s">
        <v>8969</v>
      </c>
      <c r="D1315" s="6">
        <v>2286</v>
      </c>
      <c r="E1315" s="6">
        <v>4495</v>
      </c>
      <c r="F1315" s="7">
        <v>0.49</v>
      </c>
      <c r="G1315" t="s">
        <v>11501</v>
      </c>
      <c r="H1315" t="s">
        <v>11502</v>
      </c>
      <c r="I1315" s="5">
        <v>3.9</v>
      </c>
      <c r="J1315" s="10">
        <v>326</v>
      </c>
      <c r="K1315">
        <f t="shared" si="40"/>
        <v>1271.3999999999999</v>
      </c>
      <c r="L1315" s="2">
        <f t="shared" si="41"/>
        <v>1465370</v>
      </c>
      <c r="M1315" t="str" cm="1">
        <f t="array" ref="M1315">_xlfn.IFS(E1315&lt;1000, "$0 - $999", E1315&lt;5000, "$1K - $4.9K", E1315&lt;10000,"$5K - $9.9K", E1315&lt;50000,"$10K-$49.9", E1315&lt;100000,"$50K-$99.9K", E1315&lt;200000, "$100K - above")</f>
        <v>$1K - $4.9K</v>
      </c>
    </row>
    <row r="1316" spans="1:13">
      <c r="A1316" s="9" t="s">
        <v>11506</v>
      </c>
      <c r="B1316" s="5" t="s">
        <v>11507</v>
      </c>
      <c r="C1316" s="5" t="s">
        <v>10571</v>
      </c>
      <c r="D1316" s="5">
        <v>499</v>
      </c>
      <c r="E1316" s="6">
        <v>2199</v>
      </c>
      <c r="F1316" s="7">
        <v>0.77</v>
      </c>
      <c r="G1316" t="s">
        <v>11511</v>
      </c>
      <c r="H1316" t="s">
        <v>11512</v>
      </c>
      <c r="I1316" s="5">
        <v>3.1</v>
      </c>
      <c r="J1316" s="11">
        <v>3527</v>
      </c>
      <c r="K1316">
        <f t="shared" si="40"/>
        <v>10933.7</v>
      </c>
      <c r="L1316" s="2">
        <f t="shared" si="41"/>
        <v>7755873</v>
      </c>
      <c r="M1316" t="str" cm="1">
        <f t="array" ref="M1316">_xlfn.IFS(E1316&lt;1000, "$0 - $999", E1316&lt;5000, "$1K - $4.9K", E1316&lt;10000,"$5K - $9.9K", E1316&lt;50000,"$10K-$49.9", E1316&lt;100000,"$50K-$99.9K", E1316&lt;200000, "$100K - above")</f>
        <v>$1K - $4.9K</v>
      </c>
    </row>
    <row r="1317" spans="1:13">
      <c r="A1317" s="9" t="s">
        <v>11516</v>
      </c>
      <c r="B1317" s="5" t="s">
        <v>11517</v>
      </c>
      <c r="C1317" s="5" t="s">
        <v>9284</v>
      </c>
      <c r="D1317" s="5">
        <v>429</v>
      </c>
      <c r="E1317" s="5">
        <v>999</v>
      </c>
      <c r="F1317" s="7">
        <v>0.56999999999999995</v>
      </c>
      <c r="G1317" t="s">
        <v>11521</v>
      </c>
      <c r="H1317" t="s">
        <v>11522</v>
      </c>
      <c r="I1317" s="5">
        <v>3</v>
      </c>
      <c r="J1317" s="10">
        <v>617</v>
      </c>
      <c r="K1317">
        <f t="shared" si="40"/>
        <v>1851</v>
      </c>
      <c r="L1317" s="2">
        <f t="shared" si="41"/>
        <v>616383</v>
      </c>
      <c r="M1317" t="str" cm="1">
        <f t="array" ref="M1317">_xlfn.IFS(E1317&lt;1000, "$0 - $999", E1317&lt;5000, "$1K - $4.9K", E1317&lt;10000,"$5K - $9.9K", E1317&lt;50000,"$10K-$49.9", E1317&lt;100000,"$50K-$99.9K", E1317&lt;200000, "$100K - above")</f>
        <v>$0 - $999</v>
      </c>
    </row>
    <row r="1318" spans="1:13">
      <c r="A1318" s="9" t="s">
        <v>11526</v>
      </c>
      <c r="B1318" s="5" t="s">
        <v>11527</v>
      </c>
      <c r="C1318" s="5" t="s">
        <v>9061</v>
      </c>
      <c r="D1318" s="5">
        <v>299</v>
      </c>
      <c r="E1318" s="5">
        <v>595</v>
      </c>
      <c r="F1318" s="7">
        <v>0.5</v>
      </c>
      <c r="G1318" t="s">
        <v>11531</v>
      </c>
      <c r="H1318" t="s">
        <v>11532</v>
      </c>
      <c r="I1318" s="5">
        <v>4</v>
      </c>
      <c r="J1318" s="10">
        <v>314</v>
      </c>
      <c r="K1318">
        <f t="shared" si="40"/>
        <v>1256</v>
      </c>
      <c r="L1318" s="2">
        <f t="shared" si="41"/>
        <v>186830</v>
      </c>
      <c r="M1318" t="str" cm="1">
        <f t="array" ref="M1318">_xlfn.IFS(E1318&lt;1000, "$0 - $999", E1318&lt;5000, "$1K - $4.9K", E1318&lt;10000,"$5K - $9.9K", E1318&lt;50000,"$10K-$49.9", E1318&lt;100000,"$50K-$99.9K", E1318&lt;200000, "$100K - above")</f>
        <v>$0 - $999</v>
      </c>
    </row>
    <row r="1319" spans="1:13">
      <c r="A1319" s="9" t="s">
        <v>11536</v>
      </c>
      <c r="B1319" s="5" t="s">
        <v>11537</v>
      </c>
      <c r="C1319" s="5" t="s">
        <v>10094</v>
      </c>
      <c r="D1319" s="6">
        <v>5395</v>
      </c>
      <c r="E1319" s="6">
        <v>19990</v>
      </c>
      <c r="F1319" s="7">
        <v>0.73</v>
      </c>
      <c r="G1319" t="s">
        <v>11541</v>
      </c>
      <c r="H1319" t="s">
        <v>11542</v>
      </c>
      <c r="I1319" s="5">
        <v>4.4000000000000004</v>
      </c>
      <c r="J1319" s="10">
        <v>535</v>
      </c>
      <c r="K1319">
        <f t="shared" si="40"/>
        <v>2354</v>
      </c>
      <c r="L1319" s="2">
        <f t="shared" si="41"/>
        <v>10694650</v>
      </c>
      <c r="M1319" t="str" cm="1">
        <f t="array" ref="M1319">_xlfn.IFS(E1319&lt;1000, "$0 - $999", E1319&lt;5000, "$1K - $4.9K", E1319&lt;10000,"$5K - $9.9K", E1319&lt;50000,"$10K-$49.9", E1319&lt;100000,"$50K-$99.9K", E1319&lt;200000, "$100K - above")</f>
        <v>$10K-$49.9</v>
      </c>
    </row>
    <row r="1320" spans="1:13">
      <c r="A1320" s="9" t="s">
        <v>11546</v>
      </c>
      <c r="B1320" s="5" t="s">
        <v>11547</v>
      </c>
      <c r="C1320" s="5" t="s">
        <v>8699</v>
      </c>
      <c r="D1320" s="5">
        <v>559</v>
      </c>
      <c r="E1320" s="6">
        <v>1010</v>
      </c>
      <c r="F1320" s="7">
        <v>0.45</v>
      </c>
      <c r="G1320" t="s">
        <v>11551</v>
      </c>
      <c r="H1320" t="s">
        <v>11552</v>
      </c>
      <c r="I1320" s="5">
        <v>4.0999999999999996</v>
      </c>
      <c r="J1320" s="11">
        <v>17325</v>
      </c>
      <c r="K1320">
        <f t="shared" si="40"/>
        <v>71032.5</v>
      </c>
      <c r="L1320" s="2">
        <f t="shared" si="41"/>
        <v>17498250</v>
      </c>
      <c r="M1320" t="str" cm="1">
        <f t="array" ref="M1320">_xlfn.IFS(E1320&lt;1000, "$0 - $999", E1320&lt;5000, "$1K - $4.9K", E1320&lt;10000,"$5K - $9.9K", E1320&lt;50000,"$10K-$49.9", E1320&lt;100000,"$50K-$99.9K", E1320&lt;200000, "$100K - above")</f>
        <v>$1K - $4.9K</v>
      </c>
    </row>
    <row r="1321" spans="1:13">
      <c r="A1321" s="9" t="s">
        <v>11556</v>
      </c>
      <c r="B1321" s="5" t="s">
        <v>11557</v>
      </c>
      <c r="C1321" s="5" t="s">
        <v>8699</v>
      </c>
      <c r="D1321" s="5">
        <v>660</v>
      </c>
      <c r="E1321" s="6">
        <v>1100</v>
      </c>
      <c r="F1321" s="7">
        <v>0.4</v>
      </c>
      <c r="G1321" t="s">
        <v>11561</v>
      </c>
      <c r="H1321" t="s">
        <v>11562</v>
      </c>
      <c r="I1321" s="5">
        <v>3.6</v>
      </c>
      <c r="J1321" s="10">
        <v>91</v>
      </c>
      <c r="K1321">
        <f t="shared" si="40"/>
        <v>327.60000000000002</v>
      </c>
      <c r="L1321" s="2">
        <f t="shared" si="41"/>
        <v>100100</v>
      </c>
      <c r="M1321" t="str" cm="1">
        <f t="array" ref="M1321">_xlfn.IFS(E1321&lt;1000, "$0 - $999", E1321&lt;5000, "$1K - $4.9K", E1321&lt;10000,"$5K - $9.9K", E1321&lt;50000,"$10K-$49.9", E1321&lt;100000,"$50K-$99.9K", E1321&lt;200000, "$100K - above")</f>
        <v>$1K - $4.9K</v>
      </c>
    </row>
    <row r="1322" spans="1:13">
      <c r="A1322" s="9" t="s">
        <v>11566</v>
      </c>
      <c r="B1322" s="5" t="s">
        <v>11567</v>
      </c>
      <c r="C1322" s="5" t="s">
        <v>9030</v>
      </c>
      <c r="D1322" s="5">
        <v>419</v>
      </c>
      <c r="E1322" s="5">
        <v>999</v>
      </c>
      <c r="F1322" s="7">
        <v>0.57999999999999996</v>
      </c>
      <c r="G1322" t="s">
        <v>11571</v>
      </c>
      <c r="H1322" t="s">
        <v>11572</v>
      </c>
      <c r="I1322" s="5">
        <v>4.4000000000000004</v>
      </c>
      <c r="J1322" s="10">
        <v>227</v>
      </c>
      <c r="K1322">
        <f t="shared" si="40"/>
        <v>998.80000000000007</v>
      </c>
      <c r="L1322" s="2">
        <f t="shared" si="41"/>
        <v>226773</v>
      </c>
      <c r="M1322" t="str" cm="1">
        <f t="array" ref="M1322">_xlfn.IFS(E1322&lt;1000, "$0 - $999", E1322&lt;5000, "$1K - $4.9K", E1322&lt;10000,"$5K - $9.9K", E1322&lt;50000,"$10K-$49.9", E1322&lt;100000,"$50K-$99.9K", E1322&lt;200000, "$100K - above")</f>
        <v>$0 - $999</v>
      </c>
    </row>
    <row r="1323" spans="1:13">
      <c r="A1323" s="9" t="s">
        <v>11576</v>
      </c>
      <c r="B1323" s="5" t="s">
        <v>11577</v>
      </c>
      <c r="C1323" s="5" t="s">
        <v>8773</v>
      </c>
      <c r="D1323" s="6">
        <v>7349</v>
      </c>
      <c r="E1323" s="6">
        <v>10900</v>
      </c>
      <c r="F1323" s="7">
        <v>0.33</v>
      </c>
      <c r="G1323" t="s">
        <v>11581</v>
      </c>
      <c r="H1323" t="s">
        <v>11582</v>
      </c>
      <c r="I1323" s="5">
        <v>4.2</v>
      </c>
      <c r="J1323" s="11">
        <v>11957</v>
      </c>
      <c r="K1323">
        <f t="shared" si="40"/>
        <v>50219.4</v>
      </c>
      <c r="L1323" s="2">
        <f t="shared" si="41"/>
        <v>130331300</v>
      </c>
      <c r="M1323" t="str" cm="1">
        <f t="array" ref="M1323">_xlfn.IFS(E1323&lt;1000, "$0 - $999", E1323&lt;5000, "$1K - $4.9K", E1323&lt;10000,"$5K - $9.9K", E1323&lt;50000,"$10K-$49.9", E1323&lt;100000,"$50K-$99.9K", E1323&lt;200000, "$100K - above")</f>
        <v>$10K-$49.9</v>
      </c>
    </row>
    <row r="1324" spans="1:13">
      <c r="A1324" s="9" t="s">
        <v>11586</v>
      </c>
      <c r="B1324" s="5" t="s">
        <v>11587</v>
      </c>
      <c r="C1324" s="5" t="s">
        <v>9295</v>
      </c>
      <c r="D1324" s="6">
        <v>2899</v>
      </c>
      <c r="E1324" s="6">
        <v>4005</v>
      </c>
      <c r="F1324" s="7">
        <v>0.28000000000000003</v>
      </c>
      <c r="G1324" t="s">
        <v>11591</v>
      </c>
      <c r="H1324" t="s">
        <v>11592</v>
      </c>
      <c r="I1324" s="5">
        <v>4.3</v>
      </c>
      <c r="J1324" s="11">
        <v>7140</v>
      </c>
      <c r="K1324">
        <f t="shared" si="40"/>
        <v>30702</v>
      </c>
      <c r="L1324" s="2">
        <f t="shared" si="41"/>
        <v>28595700</v>
      </c>
      <c r="M1324" t="str" cm="1">
        <f t="array" ref="M1324">_xlfn.IFS(E1324&lt;1000, "$0 - $999", E1324&lt;5000, "$1K - $4.9K", E1324&lt;10000,"$5K - $9.9K", E1324&lt;50000,"$10K-$49.9", E1324&lt;100000,"$50K-$99.9K", E1324&lt;200000, "$100K - above")</f>
        <v>$1K - $4.9K</v>
      </c>
    </row>
    <row r="1325" spans="1:13">
      <c r="A1325" s="9" t="s">
        <v>11596</v>
      </c>
      <c r="B1325" s="5" t="s">
        <v>11597</v>
      </c>
      <c r="C1325" s="5" t="s">
        <v>8969</v>
      </c>
      <c r="D1325" s="6">
        <v>1799</v>
      </c>
      <c r="E1325" s="6">
        <v>3295</v>
      </c>
      <c r="F1325" s="7">
        <v>0.45</v>
      </c>
      <c r="G1325" t="s">
        <v>11601</v>
      </c>
      <c r="H1325" t="s">
        <v>11602</v>
      </c>
      <c r="I1325" s="5">
        <v>3.8</v>
      </c>
      <c r="J1325" s="10">
        <v>687</v>
      </c>
      <c r="K1325">
        <f t="shared" si="40"/>
        <v>2610.6</v>
      </c>
      <c r="L1325" s="2">
        <f t="shared" si="41"/>
        <v>2263665</v>
      </c>
      <c r="M1325" t="str" cm="1">
        <f t="array" ref="M1325">_xlfn.IFS(E1325&lt;1000, "$0 - $999", E1325&lt;5000, "$1K - $4.9K", E1325&lt;10000,"$5K - $9.9K", E1325&lt;50000,"$10K-$49.9", E1325&lt;100000,"$50K-$99.9K", E1325&lt;200000, "$100K - above")</f>
        <v>$1K - $4.9K</v>
      </c>
    </row>
    <row r="1326" spans="1:13">
      <c r="A1326" s="9" t="s">
        <v>11606</v>
      </c>
      <c r="B1326" s="5" t="s">
        <v>11607</v>
      </c>
      <c r="C1326" s="5" t="s">
        <v>9061</v>
      </c>
      <c r="D1326" s="6">
        <v>1474</v>
      </c>
      <c r="E1326" s="6">
        <v>4650</v>
      </c>
      <c r="F1326" s="7">
        <v>0.68</v>
      </c>
      <c r="G1326" t="s">
        <v>11611</v>
      </c>
      <c r="H1326" t="s">
        <v>11612</v>
      </c>
      <c r="I1326" s="5">
        <v>4.0999999999999996</v>
      </c>
      <c r="J1326" s="11">
        <v>1045</v>
      </c>
      <c r="K1326">
        <f t="shared" si="40"/>
        <v>4284.5</v>
      </c>
      <c r="L1326" s="2">
        <f t="shared" si="41"/>
        <v>4859250</v>
      </c>
      <c r="M1326" t="str" cm="1">
        <f t="array" ref="M1326">_xlfn.IFS(E1326&lt;1000, "$0 - $999", E1326&lt;5000, "$1K - $4.9K", E1326&lt;10000,"$5K - $9.9K", E1326&lt;50000,"$10K-$49.9", E1326&lt;100000,"$50K-$99.9K", E1326&lt;200000, "$100K - above")</f>
        <v>$1K - $4.9K</v>
      </c>
    </row>
    <row r="1327" spans="1:13">
      <c r="A1327" s="9" t="s">
        <v>11616</v>
      </c>
      <c r="B1327" s="5" t="s">
        <v>11617</v>
      </c>
      <c r="C1327" s="5" t="s">
        <v>10094</v>
      </c>
      <c r="D1327" s="6">
        <v>15999</v>
      </c>
      <c r="E1327" s="6">
        <v>24500</v>
      </c>
      <c r="F1327" s="7">
        <v>0.35</v>
      </c>
      <c r="G1327" t="s">
        <v>11621</v>
      </c>
      <c r="H1327" t="s">
        <v>11622</v>
      </c>
      <c r="I1327" s="5">
        <v>4</v>
      </c>
      <c r="J1327" s="11">
        <v>11206</v>
      </c>
      <c r="K1327">
        <f t="shared" si="40"/>
        <v>44824</v>
      </c>
      <c r="L1327" s="2">
        <f t="shared" si="41"/>
        <v>274547000</v>
      </c>
      <c r="M1327" t="str" cm="1">
        <f t="array" ref="M1327">_xlfn.IFS(E1327&lt;1000, "$0 - $999", E1327&lt;5000, "$1K - $4.9K", E1327&lt;10000,"$5K - $9.9K", E1327&lt;50000,"$10K-$49.9", E1327&lt;100000,"$50K-$99.9K", E1327&lt;200000, "$100K - above")</f>
        <v>$10K-$49.9</v>
      </c>
    </row>
    <row r="1328" spans="1:13">
      <c r="A1328" s="9" t="s">
        <v>11626</v>
      </c>
      <c r="B1328" s="5" t="s">
        <v>11627</v>
      </c>
      <c r="C1328" s="5" t="s">
        <v>8721</v>
      </c>
      <c r="D1328" s="6">
        <v>3645</v>
      </c>
      <c r="E1328" s="6">
        <v>6070</v>
      </c>
      <c r="F1328" s="7">
        <v>0.4</v>
      </c>
      <c r="G1328" t="s">
        <v>11631</v>
      </c>
      <c r="H1328" t="s">
        <v>11632</v>
      </c>
      <c r="I1328" s="5">
        <v>4.2</v>
      </c>
      <c r="J1328" s="10">
        <v>561</v>
      </c>
      <c r="K1328">
        <f t="shared" si="40"/>
        <v>2356.2000000000003</v>
      </c>
      <c r="L1328" s="2">
        <f t="shared" si="41"/>
        <v>3405270</v>
      </c>
      <c r="M1328" t="str" cm="1">
        <f t="array" ref="M1328">_xlfn.IFS(E1328&lt;1000, "$0 - $999", E1328&lt;5000, "$1K - $4.9K", E1328&lt;10000,"$5K - $9.9K", E1328&lt;50000,"$10K-$49.9", E1328&lt;100000,"$50K-$99.9K", E1328&lt;200000, "$100K - above")</f>
        <v>$5K - $9.9K</v>
      </c>
    </row>
    <row r="1329" spans="1:13">
      <c r="A1329" s="9" t="s">
        <v>11636</v>
      </c>
      <c r="B1329" s="5" t="s">
        <v>11637</v>
      </c>
      <c r="C1329" s="5" t="s">
        <v>8688</v>
      </c>
      <c r="D1329" s="5">
        <v>375</v>
      </c>
      <c r="E1329" s="5">
        <v>999</v>
      </c>
      <c r="F1329" s="7">
        <v>0.62</v>
      </c>
      <c r="G1329" t="s">
        <v>11641</v>
      </c>
      <c r="H1329" t="s">
        <v>11642</v>
      </c>
      <c r="I1329" s="5">
        <v>3.6</v>
      </c>
      <c r="J1329" s="11">
        <v>1988</v>
      </c>
      <c r="K1329">
        <f t="shared" si="40"/>
        <v>7156.8</v>
      </c>
      <c r="L1329" s="2">
        <f t="shared" si="41"/>
        <v>1986012</v>
      </c>
      <c r="M1329" t="str" cm="1">
        <f t="array" ref="M1329">_xlfn.IFS(E1329&lt;1000, "$0 - $999", E1329&lt;5000, "$1K - $4.9K", E1329&lt;10000,"$5K - $9.9K", E1329&lt;50000,"$10K-$49.9", E1329&lt;100000,"$50K-$99.9K", E1329&lt;200000, "$100K - above")</f>
        <v>$0 - $999</v>
      </c>
    </row>
    <row r="1330" spans="1:13">
      <c r="A1330" s="9" t="s">
        <v>11646</v>
      </c>
      <c r="B1330" s="5" t="s">
        <v>11647</v>
      </c>
      <c r="C1330" s="5" t="s">
        <v>9695</v>
      </c>
      <c r="D1330" s="6">
        <v>2976</v>
      </c>
      <c r="E1330" s="6">
        <v>3945</v>
      </c>
      <c r="F1330" s="7">
        <v>0.25</v>
      </c>
      <c r="G1330" t="s">
        <v>11651</v>
      </c>
      <c r="H1330" t="s">
        <v>11652</v>
      </c>
      <c r="I1330" s="5">
        <v>4.2</v>
      </c>
      <c r="J1330" s="11">
        <v>3740</v>
      </c>
      <c r="K1330">
        <f t="shared" si="40"/>
        <v>15708</v>
      </c>
      <c r="L1330" s="2">
        <f t="shared" si="41"/>
        <v>14754300</v>
      </c>
      <c r="M1330" t="str" cm="1">
        <f t="array" ref="M1330">_xlfn.IFS(E1330&lt;1000, "$0 - $999", E1330&lt;5000, "$1K - $4.9K", E1330&lt;10000,"$5K - $9.9K", E1330&lt;50000,"$10K-$49.9", E1330&lt;100000,"$50K-$99.9K", E1330&lt;200000, "$100K - above")</f>
        <v>$1K - $4.9K</v>
      </c>
    </row>
    <row r="1331" spans="1:13">
      <c r="A1331" s="9" t="s">
        <v>11656</v>
      </c>
      <c r="B1331" s="5" t="s">
        <v>11657</v>
      </c>
      <c r="C1331" s="5" t="s">
        <v>11064</v>
      </c>
      <c r="D1331" s="6">
        <v>1099</v>
      </c>
      <c r="E1331" s="6">
        <v>1499</v>
      </c>
      <c r="F1331" s="7">
        <v>0.27</v>
      </c>
      <c r="G1331" t="s">
        <v>11661</v>
      </c>
      <c r="H1331" t="s">
        <v>11662</v>
      </c>
      <c r="I1331" s="5">
        <v>4.0999999999999996</v>
      </c>
      <c r="J1331" s="11">
        <v>4401</v>
      </c>
      <c r="K1331">
        <f t="shared" si="40"/>
        <v>18044.099999999999</v>
      </c>
      <c r="L1331" s="2">
        <f t="shared" si="41"/>
        <v>6597099</v>
      </c>
      <c r="M1331" t="str" cm="1">
        <f t="array" ref="M1331">_xlfn.IFS(E1331&lt;1000, "$0 - $999", E1331&lt;5000, "$1K - $4.9K", E1331&lt;10000,"$5K - $9.9K", E1331&lt;50000,"$10K-$49.9", E1331&lt;100000,"$50K-$99.9K", E1331&lt;200000, "$100K - above")</f>
        <v>$1K - $4.9K</v>
      </c>
    </row>
    <row r="1332" spans="1:13">
      <c r="A1332" s="9" t="s">
        <v>11666</v>
      </c>
      <c r="B1332" s="5" t="s">
        <v>11667</v>
      </c>
      <c r="C1332" s="5" t="s">
        <v>8897</v>
      </c>
      <c r="D1332" s="6">
        <v>2575</v>
      </c>
      <c r="E1332" s="6">
        <v>6700</v>
      </c>
      <c r="F1332" s="7">
        <v>0.62</v>
      </c>
      <c r="G1332" t="s">
        <v>11671</v>
      </c>
      <c r="H1332" t="s">
        <v>11672</v>
      </c>
      <c r="I1332" s="5">
        <v>4.2</v>
      </c>
      <c r="J1332" s="10">
        <v>611</v>
      </c>
      <c r="K1332">
        <f t="shared" si="40"/>
        <v>2566.2000000000003</v>
      </c>
      <c r="L1332" s="2">
        <f t="shared" si="41"/>
        <v>4093700</v>
      </c>
      <c r="M1332" t="str" cm="1">
        <f t="array" ref="M1332">_xlfn.IFS(E1332&lt;1000, "$0 - $999", E1332&lt;5000, "$1K - $4.9K", E1332&lt;10000,"$5K - $9.9K", E1332&lt;50000,"$10K-$49.9", E1332&lt;100000,"$50K-$99.9K", E1332&lt;200000, "$100K - above")</f>
        <v>$5K - $9.9K</v>
      </c>
    </row>
    <row r="1333" spans="1:13">
      <c r="A1333" s="9" t="s">
        <v>11676</v>
      </c>
      <c r="B1333" s="5" t="s">
        <v>11677</v>
      </c>
      <c r="C1333" s="5" t="s">
        <v>8710</v>
      </c>
      <c r="D1333" s="6">
        <v>1649</v>
      </c>
      <c r="E1333" s="6">
        <v>2800</v>
      </c>
      <c r="F1333" s="7">
        <v>0.41</v>
      </c>
      <c r="G1333" t="s">
        <v>11681</v>
      </c>
      <c r="H1333" t="s">
        <v>11682</v>
      </c>
      <c r="I1333" s="5">
        <v>3.9</v>
      </c>
      <c r="J1333" s="11">
        <v>2162</v>
      </c>
      <c r="K1333">
        <f t="shared" si="40"/>
        <v>8431.7999999999993</v>
      </c>
      <c r="L1333" s="2">
        <f t="shared" si="41"/>
        <v>6053600</v>
      </c>
      <c r="M1333" t="str" cm="1">
        <f t="array" ref="M1333">_xlfn.IFS(E1333&lt;1000, "$0 - $999", E1333&lt;5000, "$1K - $4.9K", E1333&lt;10000,"$5K - $9.9K", E1333&lt;50000,"$10K-$49.9", E1333&lt;100000,"$50K-$99.9K", E1333&lt;200000, "$100K - above")</f>
        <v>$1K - $4.9K</v>
      </c>
    </row>
    <row r="1334" spans="1:13">
      <c r="A1334" s="9" t="s">
        <v>11686</v>
      </c>
      <c r="B1334" s="5" t="s">
        <v>11687</v>
      </c>
      <c r="C1334" s="5" t="s">
        <v>8688</v>
      </c>
      <c r="D1334" s="5">
        <v>799</v>
      </c>
      <c r="E1334" s="6">
        <v>1699</v>
      </c>
      <c r="F1334" s="7">
        <v>0.53</v>
      </c>
      <c r="G1334" t="s">
        <v>11691</v>
      </c>
      <c r="H1334" t="s">
        <v>11692</v>
      </c>
      <c r="I1334" s="5">
        <v>4</v>
      </c>
      <c r="J1334" s="10">
        <v>97</v>
      </c>
      <c r="K1334">
        <f t="shared" si="40"/>
        <v>388</v>
      </c>
      <c r="L1334" s="2">
        <f t="shared" si="41"/>
        <v>164803</v>
      </c>
      <c r="M1334" t="str" cm="1">
        <f t="array" ref="M1334">_xlfn.IFS(E1334&lt;1000, "$0 - $999", E1334&lt;5000, "$1K - $4.9K", E1334&lt;10000,"$5K - $9.9K", E1334&lt;50000,"$10K-$49.9", E1334&lt;100000,"$50K-$99.9K", E1334&lt;200000, "$100K - above")</f>
        <v>$1K - $4.9K</v>
      </c>
    </row>
    <row r="1335" spans="1:13">
      <c r="A1335" s="9" t="s">
        <v>11696</v>
      </c>
      <c r="B1335" s="5" t="s">
        <v>11697</v>
      </c>
      <c r="C1335" s="5" t="s">
        <v>8688</v>
      </c>
      <c r="D1335" s="5">
        <v>765</v>
      </c>
      <c r="E1335" s="5">
        <v>970</v>
      </c>
      <c r="F1335" s="7">
        <v>0.21</v>
      </c>
      <c r="G1335" t="s">
        <v>11701</v>
      </c>
      <c r="H1335" t="s">
        <v>11702</v>
      </c>
      <c r="I1335" s="5">
        <v>4.2</v>
      </c>
      <c r="J1335" s="11">
        <v>6055</v>
      </c>
      <c r="K1335">
        <f t="shared" si="40"/>
        <v>25431</v>
      </c>
      <c r="L1335" s="2">
        <f t="shared" si="41"/>
        <v>5873350</v>
      </c>
      <c r="M1335" t="str" cm="1">
        <f t="array" ref="M1335">_xlfn.IFS(E1335&lt;1000, "$0 - $999", E1335&lt;5000, "$1K - $4.9K", E1335&lt;10000,"$5K - $9.9K", E1335&lt;50000,"$10K-$49.9", E1335&lt;100000,"$50K-$99.9K", E1335&lt;200000, "$100K - above")</f>
        <v>$0 - $999</v>
      </c>
    </row>
    <row r="1336" spans="1:13">
      <c r="A1336" s="9" t="s">
        <v>11706</v>
      </c>
      <c r="B1336" s="5" t="s">
        <v>11707</v>
      </c>
      <c r="C1336" s="5" t="s">
        <v>8574</v>
      </c>
      <c r="D1336" s="5">
        <v>999</v>
      </c>
      <c r="E1336" s="6">
        <v>1500</v>
      </c>
      <c r="F1336" s="7">
        <v>0.33</v>
      </c>
      <c r="G1336" t="s">
        <v>11711</v>
      </c>
      <c r="H1336" t="s">
        <v>11712</v>
      </c>
      <c r="I1336" s="5">
        <v>4.2</v>
      </c>
      <c r="J1336" s="10">
        <v>386</v>
      </c>
      <c r="K1336">
        <f t="shared" si="40"/>
        <v>1621.2</v>
      </c>
      <c r="L1336" s="2">
        <f t="shared" si="41"/>
        <v>579000</v>
      </c>
      <c r="M1336" t="str" cm="1">
        <f t="array" ref="M1336">_xlfn.IFS(E1336&lt;1000, "$0 - $999", E1336&lt;5000, "$1K - $4.9K", E1336&lt;10000,"$5K - $9.9K", E1336&lt;50000,"$10K-$49.9", E1336&lt;100000,"$50K-$99.9K", E1336&lt;200000, "$100K - above")</f>
        <v>$1K - $4.9K</v>
      </c>
    </row>
    <row r="1337" spans="1:13">
      <c r="A1337" s="9" t="s">
        <v>11716</v>
      </c>
      <c r="B1337" s="5" t="s">
        <v>11717</v>
      </c>
      <c r="C1337" s="5" t="s">
        <v>11718</v>
      </c>
      <c r="D1337" s="5">
        <v>587</v>
      </c>
      <c r="E1337" s="6">
        <v>1295</v>
      </c>
      <c r="F1337" s="7">
        <v>0.55000000000000004</v>
      </c>
      <c r="G1337" t="s">
        <v>11722</v>
      </c>
      <c r="H1337" t="s">
        <v>11723</v>
      </c>
      <c r="I1337" s="5">
        <v>4.0999999999999996</v>
      </c>
      <c r="J1337" s="10">
        <v>557</v>
      </c>
      <c r="K1337">
        <f t="shared" si="40"/>
        <v>2283.6999999999998</v>
      </c>
      <c r="L1337" s="2">
        <f t="shared" si="41"/>
        <v>721315</v>
      </c>
      <c r="M1337" t="str" cm="1">
        <f t="array" ref="M1337">_xlfn.IFS(E1337&lt;1000, "$0 - $999", E1337&lt;5000, "$1K - $4.9K", E1337&lt;10000,"$5K - $9.9K", E1337&lt;50000,"$10K-$49.9", E1337&lt;100000,"$50K-$99.9K", E1337&lt;200000, "$100K - above")</f>
        <v>$1K - $4.9K</v>
      </c>
    </row>
    <row r="1338" spans="1:13">
      <c r="A1338" s="9" t="s">
        <v>11727</v>
      </c>
      <c r="B1338" s="5" t="s">
        <v>11728</v>
      </c>
      <c r="C1338" s="5" t="s">
        <v>11729</v>
      </c>
      <c r="D1338" s="6">
        <v>12609</v>
      </c>
      <c r="E1338" s="6">
        <v>23999</v>
      </c>
      <c r="F1338" s="7">
        <v>0.47</v>
      </c>
      <c r="G1338" t="s">
        <v>11733</v>
      </c>
      <c r="H1338" t="s">
        <v>11734</v>
      </c>
      <c r="I1338" s="5">
        <v>4.4000000000000004</v>
      </c>
      <c r="J1338" s="11">
        <v>2288</v>
      </c>
      <c r="K1338">
        <f t="shared" si="40"/>
        <v>10067.200000000001</v>
      </c>
      <c r="L1338" s="2">
        <f t="shared" si="41"/>
        <v>54909712</v>
      </c>
      <c r="M1338" t="str" cm="1">
        <f t="array" ref="M1338">_xlfn.IFS(E1338&lt;1000, "$0 - $999", E1338&lt;5000, "$1K - $4.9K", E1338&lt;10000,"$5K - $9.9K", E1338&lt;50000,"$10K-$49.9", E1338&lt;100000,"$50K-$99.9K", E1338&lt;200000, "$100K - above")</f>
        <v>$10K-$49.9</v>
      </c>
    </row>
    <row r="1339" spans="1:13">
      <c r="A1339" s="9" t="s">
        <v>11738</v>
      </c>
      <c r="B1339" s="5" t="s">
        <v>11739</v>
      </c>
      <c r="C1339" s="5" t="s">
        <v>8699</v>
      </c>
      <c r="D1339" s="5">
        <v>699</v>
      </c>
      <c r="E1339" s="5">
        <v>850</v>
      </c>
      <c r="F1339" s="7">
        <v>0.18</v>
      </c>
      <c r="G1339" t="s">
        <v>11743</v>
      </c>
      <c r="H1339" t="s">
        <v>13071</v>
      </c>
      <c r="I1339" s="5">
        <v>4.0999999999999996</v>
      </c>
      <c r="J1339" s="11">
        <v>1106</v>
      </c>
      <c r="K1339">
        <f t="shared" si="40"/>
        <v>4534.5999999999995</v>
      </c>
      <c r="L1339" s="2">
        <f t="shared" si="41"/>
        <v>940100</v>
      </c>
      <c r="M1339" t="str" cm="1">
        <f t="array" ref="M1339">_xlfn.IFS(E1339&lt;1000, "$0 - $999", E1339&lt;5000, "$1K - $4.9K", E1339&lt;10000,"$5K - $9.9K", E1339&lt;50000,"$10K-$49.9", E1339&lt;100000,"$50K-$99.9K", E1339&lt;200000, "$100K - above")</f>
        <v>$0 - $999</v>
      </c>
    </row>
    <row r="1340" spans="1:13">
      <c r="A1340" s="9" t="s">
        <v>11746</v>
      </c>
      <c r="B1340" s="5" t="s">
        <v>11747</v>
      </c>
      <c r="C1340" s="5" t="s">
        <v>9326</v>
      </c>
      <c r="D1340" s="6">
        <v>3799</v>
      </c>
      <c r="E1340" s="6">
        <v>6000</v>
      </c>
      <c r="F1340" s="7">
        <v>0.37</v>
      </c>
      <c r="G1340" t="s">
        <v>11751</v>
      </c>
      <c r="H1340" t="s">
        <v>11752</v>
      </c>
      <c r="I1340" s="5">
        <v>4.2</v>
      </c>
      <c r="J1340" s="11">
        <v>11935</v>
      </c>
      <c r="K1340">
        <f t="shared" si="40"/>
        <v>50127</v>
      </c>
      <c r="L1340" s="2">
        <f t="shared" si="41"/>
        <v>71610000</v>
      </c>
      <c r="M1340" t="str" cm="1">
        <f t="array" ref="M1340">_xlfn.IFS(E1340&lt;1000, "$0 - $999", E1340&lt;5000, "$1K - $4.9K", E1340&lt;10000,"$5K - $9.9K", E1340&lt;50000,"$10K-$49.9", E1340&lt;100000,"$50K-$99.9K", E1340&lt;200000, "$100K - above")</f>
        <v>$5K - $9.9K</v>
      </c>
    </row>
    <row r="1341" spans="1:13">
      <c r="A1341" s="9" t="s">
        <v>11756</v>
      </c>
      <c r="B1341" s="5" t="s">
        <v>11757</v>
      </c>
      <c r="C1341" s="5" t="s">
        <v>8844</v>
      </c>
      <c r="D1341" s="5">
        <v>640</v>
      </c>
      <c r="E1341" s="6">
        <v>1020</v>
      </c>
      <c r="F1341" s="7">
        <v>0.37</v>
      </c>
      <c r="G1341" t="s">
        <v>11761</v>
      </c>
      <c r="H1341" t="s">
        <v>11762</v>
      </c>
      <c r="I1341" s="5">
        <v>4.0999999999999996</v>
      </c>
      <c r="J1341" s="11">
        <v>5059</v>
      </c>
      <c r="K1341">
        <f t="shared" si="40"/>
        <v>20741.899999999998</v>
      </c>
      <c r="L1341" s="2">
        <f t="shared" si="41"/>
        <v>5160180</v>
      </c>
      <c r="M1341" t="str" cm="1">
        <f t="array" ref="M1341">_xlfn.IFS(E1341&lt;1000, "$0 - $999", E1341&lt;5000, "$1K - $4.9K", E1341&lt;10000,"$5K - $9.9K", E1341&lt;50000,"$10K-$49.9", E1341&lt;100000,"$50K-$99.9K", E1341&lt;200000, "$100K - above")</f>
        <v>$1K - $4.9K</v>
      </c>
    </row>
    <row r="1342" spans="1:13">
      <c r="A1342" s="9" t="s">
        <v>11766</v>
      </c>
      <c r="B1342" s="5" t="s">
        <v>11767</v>
      </c>
      <c r="C1342" s="5" t="s">
        <v>8563</v>
      </c>
      <c r="D1342" s="5">
        <v>979</v>
      </c>
      <c r="E1342" s="6">
        <v>1999</v>
      </c>
      <c r="F1342" s="7">
        <v>0.51</v>
      </c>
      <c r="G1342" t="s">
        <v>11771</v>
      </c>
      <c r="H1342" t="s">
        <v>11772</v>
      </c>
      <c r="I1342" s="5">
        <v>3.9</v>
      </c>
      <c r="J1342" s="10">
        <v>157</v>
      </c>
      <c r="K1342">
        <f t="shared" si="40"/>
        <v>612.29999999999995</v>
      </c>
      <c r="L1342" s="2">
        <f t="shared" si="41"/>
        <v>313843</v>
      </c>
      <c r="M1342" t="str" cm="1">
        <f t="array" ref="M1342">_xlfn.IFS(E1342&lt;1000, "$0 - $999", E1342&lt;5000, "$1K - $4.9K", E1342&lt;10000,"$5K - $9.9K", E1342&lt;50000,"$10K-$49.9", E1342&lt;100000,"$50K-$99.9K", E1342&lt;200000, "$100K - above")</f>
        <v>$1K - $4.9K</v>
      </c>
    </row>
    <row r="1343" spans="1:13">
      <c r="A1343" s="9" t="s">
        <v>11776</v>
      </c>
      <c r="B1343" s="5" t="s">
        <v>11777</v>
      </c>
      <c r="C1343" s="5" t="s">
        <v>8721</v>
      </c>
      <c r="D1343" s="6">
        <v>5365</v>
      </c>
      <c r="E1343" s="6">
        <v>7445</v>
      </c>
      <c r="F1343" s="7">
        <v>0.28000000000000003</v>
      </c>
      <c r="G1343" t="s">
        <v>11781</v>
      </c>
      <c r="H1343" t="s">
        <v>11782</v>
      </c>
      <c r="I1343" s="5">
        <v>3.9</v>
      </c>
      <c r="J1343" s="11">
        <v>3584</v>
      </c>
      <c r="K1343">
        <f t="shared" si="40"/>
        <v>13977.6</v>
      </c>
      <c r="L1343" s="2">
        <f t="shared" si="41"/>
        <v>26682880</v>
      </c>
      <c r="M1343" t="str" cm="1">
        <f t="array" ref="M1343">_xlfn.IFS(E1343&lt;1000, "$0 - $999", E1343&lt;5000, "$1K - $4.9K", E1343&lt;10000,"$5K - $9.9K", E1343&lt;50000,"$10K-$49.9", E1343&lt;100000,"$50K-$99.9K", E1343&lt;200000, "$100K - above")</f>
        <v>$5K - $9.9K</v>
      </c>
    </row>
    <row r="1344" spans="1:13">
      <c r="A1344" s="9" t="s">
        <v>11786</v>
      </c>
      <c r="B1344" s="5" t="s">
        <v>11787</v>
      </c>
      <c r="C1344" s="5" t="s">
        <v>8897</v>
      </c>
      <c r="D1344" s="6">
        <v>3199</v>
      </c>
      <c r="E1344" s="6">
        <v>3500</v>
      </c>
      <c r="F1344" s="7">
        <v>0.09</v>
      </c>
      <c r="G1344" t="s">
        <v>11791</v>
      </c>
      <c r="H1344" t="s">
        <v>11792</v>
      </c>
      <c r="I1344" s="5">
        <v>4.2</v>
      </c>
      <c r="J1344" s="11">
        <v>1899</v>
      </c>
      <c r="K1344">
        <f t="shared" si="40"/>
        <v>7975.8</v>
      </c>
      <c r="L1344" s="2">
        <f t="shared" si="41"/>
        <v>6646500</v>
      </c>
      <c r="M1344" t="str" cm="1">
        <f t="array" ref="M1344">_xlfn.IFS(E1344&lt;1000, "$0 - $999", E1344&lt;5000, "$1K - $4.9K", E1344&lt;10000,"$5K - $9.9K", E1344&lt;50000,"$10K-$49.9", E1344&lt;100000,"$50K-$99.9K", E1344&lt;200000, "$100K - above")</f>
        <v>$1K - $4.9K</v>
      </c>
    </row>
    <row r="1345" spans="1:13">
      <c r="A1345" s="9" t="s">
        <v>11796</v>
      </c>
      <c r="B1345" s="5" t="s">
        <v>11797</v>
      </c>
      <c r="C1345" s="5" t="s">
        <v>10358</v>
      </c>
      <c r="D1345" s="5">
        <v>979</v>
      </c>
      <c r="E1345" s="6">
        <v>1395</v>
      </c>
      <c r="F1345" s="7">
        <v>0.3</v>
      </c>
      <c r="G1345" t="s">
        <v>11801</v>
      </c>
      <c r="H1345" t="s">
        <v>11802</v>
      </c>
      <c r="I1345" s="5">
        <v>4.2</v>
      </c>
      <c r="J1345" s="11">
        <v>15252</v>
      </c>
      <c r="K1345">
        <f t="shared" si="40"/>
        <v>64058.400000000001</v>
      </c>
      <c r="L1345" s="2">
        <f t="shared" si="41"/>
        <v>21276540</v>
      </c>
      <c r="M1345" t="str" cm="1">
        <f t="array" ref="M1345">_xlfn.IFS(E1345&lt;1000, "$0 - $999", E1345&lt;5000, "$1K - $4.9K", E1345&lt;10000,"$5K - $9.9K", E1345&lt;50000,"$10K-$49.9", E1345&lt;100000,"$50K-$99.9K", E1345&lt;200000, "$100K - above")</f>
        <v>$1K - $4.9K</v>
      </c>
    </row>
    <row r="1346" spans="1:13">
      <c r="A1346" s="9" t="s">
        <v>11806</v>
      </c>
      <c r="B1346" s="5" t="s">
        <v>11807</v>
      </c>
      <c r="C1346" s="5" t="s">
        <v>8552</v>
      </c>
      <c r="D1346" s="5">
        <v>929</v>
      </c>
      <c r="E1346" s="6">
        <v>2199</v>
      </c>
      <c r="F1346" s="7">
        <v>0.57999999999999996</v>
      </c>
      <c r="G1346" t="s">
        <v>11811</v>
      </c>
      <c r="H1346" t="s">
        <v>11812</v>
      </c>
      <c r="I1346" s="5">
        <v>3.7</v>
      </c>
      <c r="J1346" s="10">
        <v>4</v>
      </c>
      <c r="K1346">
        <f t="shared" ref="K1346:K1409" si="42">PRODUCT(J1346,I1346)</f>
        <v>14.8</v>
      </c>
      <c r="L1346" s="2">
        <f t="shared" ref="L1346:L1409" si="43">PRODUCT(J1346,E1346)</f>
        <v>8796</v>
      </c>
      <c r="M1346" t="str" cm="1">
        <f t="array" ref="M1346">_xlfn.IFS(E1346&lt;1000, "$0 - $999", E1346&lt;5000, "$1K - $4.9K", E1346&lt;10000,"$5K - $9.9K", E1346&lt;50000,"$10K-$49.9", E1346&lt;100000,"$50K-$99.9K", E1346&lt;200000, "$100K - above")</f>
        <v>$1K - $4.9K</v>
      </c>
    </row>
    <row r="1347" spans="1:13">
      <c r="A1347" s="9" t="s">
        <v>11816</v>
      </c>
      <c r="B1347" s="5" t="s">
        <v>11817</v>
      </c>
      <c r="C1347" s="5" t="s">
        <v>10409</v>
      </c>
      <c r="D1347" s="6">
        <v>3710</v>
      </c>
      <c r="E1347" s="6">
        <v>4330</v>
      </c>
      <c r="F1347" s="7">
        <v>0.14000000000000001</v>
      </c>
      <c r="G1347" t="s">
        <v>11821</v>
      </c>
      <c r="H1347" t="s">
        <v>11822</v>
      </c>
      <c r="I1347" s="5">
        <v>3.7</v>
      </c>
      <c r="J1347" s="11">
        <v>1662</v>
      </c>
      <c r="K1347">
        <f t="shared" si="42"/>
        <v>6149.4000000000005</v>
      </c>
      <c r="L1347" s="2">
        <f t="shared" si="43"/>
        <v>7196460</v>
      </c>
      <c r="M1347" t="str" cm="1">
        <f t="array" ref="M1347">_xlfn.IFS(E1347&lt;1000, "$0 - $999", E1347&lt;5000, "$1K - $4.9K", E1347&lt;10000,"$5K - $9.9K", E1347&lt;50000,"$10K-$49.9", E1347&lt;100000,"$50K-$99.9K", E1347&lt;200000, "$100K - above")</f>
        <v>$1K - $4.9K</v>
      </c>
    </row>
    <row r="1348" spans="1:13">
      <c r="A1348" s="9" t="s">
        <v>11826</v>
      </c>
      <c r="B1348" s="5" t="s">
        <v>11827</v>
      </c>
      <c r="C1348" s="5" t="s">
        <v>8710</v>
      </c>
      <c r="D1348" s="6">
        <v>2033</v>
      </c>
      <c r="E1348" s="6">
        <v>4295</v>
      </c>
      <c r="F1348" s="7">
        <v>0.53</v>
      </c>
      <c r="G1348" t="s">
        <v>11831</v>
      </c>
      <c r="H1348" t="s">
        <v>11832</v>
      </c>
      <c r="I1348" s="5">
        <v>3.4</v>
      </c>
      <c r="J1348" s="10">
        <v>422</v>
      </c>
      <c r="K1348">
        <f t="shared" si="42"/>
        <v>1434.8</v>
      </c>
      <c r="L1348" s="2">
        <f t="shared" si="43"/>
        <v>1812490</v>
      </c>
      <c r="M1348" t="str" cm="1">
        <f t="array" ref="M1348">_xlfn.IFS(E1348&lt;1000, "$0 - $999", E1348&lt;5000, "$1K - $4.9K", E1348&lt;10000,"$5K - $9.9K", E1348&lt;50000,"$10K-$49.9", E1348&lt;100000,"$50K-$99.9K", E1348&lt;200000, "$100K - above")</f>
        <v>$1K - $4.9K</v>
      </c>
    </row>
    <row r="1349" spans="1:13">
      <c r="A1349" s="9" t="s">
        <v>11836</v>
      </c>
      <c r="B1349" s="5" t="s">
        <v>11837</v>
      </c>
      <c r="C1349" s="5" t="s">
        <v>8552</v>
      </c>
      <c r="D1349" s="6">
        <v>9495</v>
      </c>
      <c r="E1349" s="6">
        <v>18990</v>
      </c>
      <c r="F1349" s="7">
        <v>0.5</v>
      </c>
      <c r="G1349" t="s">
        <v>11841</v>
      </c>
      <c r="H1349" t="s">
        <v>11842</v>
      </c>
      <c r="I1349" s="5">
        <v>4.2</v>
      </c>
      <c r="J1349" s="10">
        <v>79</v>
      </c>
      <c r="K1349">
        <f t="shared" si="42"/>
        <v>331.8</v>
      </c>
      <c r="L1349" s="2">
        <f t="shared" si="43"/>
        <v>1500210</v>
      </c>
      <c r="M1349" t="str" cm="1">
        <f t="array" ref="M1349">_xlfn.IFS(E1349&lt;1000, "$0 - $999", E1349&lt;5000, "$1K - $4.9K", E1349&lt;10000,"$5K - $9.9K", E1349&lt;50000,"$10K-$49.9", E1349&lt;100000,"$50K-$99.9K", E1349&lt;200000, "$100K - above")</f>
        <v>$10K-$49.9</v>
      </c>
    </row>
    <row r="1350" spans="1:13">
      <c r="A1350" s="9" t="s">
        <v>11846</v>
      </c>
      <c r="B1350" s="5" t="s">
        <v>11847</v>
      </c>
      <c r="C1350" s="5" t="s">
        <v>8773</v>
      </c>
      <c r="D1350" s="6">
        <v>7799</v>
      </c>
      <c r="E1350" s="6">
        <v>12500</v>
      </c>
      <c r="F1350" s="7">
        <v>0.38</v>
      </c>
      <c r="G1350" t="s">
        <v>11851</v>
      </c>
      <c r="H1350" t="s">
        <v>11852</v>
      </c>
      <c r="I1350" s="5">
        <v>4</v>
      </c>
      <c r="J1350" s="11">
        <v>5160</v>
      </c>
      <c r="K1350">
        <f t="shared" si="42"/>
        <v>20640</v>
      </c>
      <c r="L1350" s="2">
        <f t="shared" si="43"/>
        <v>64500000</v>
      </c>
      <c r="M1350" t="str" cm="1">
        <f t="array" ref="M1350">_xlfn.IFS(E1350&lt;1000, "$0 - $999", E1350&lt;5000, "$1K - $4.9K", E1350&lt;10000,"$5K - $9.9K", E1350&lt;50000,"$10K-$49.9", E1350&lt;100000,"$50K-$99.9K", E1350&lt;200000, "$100K - above")</f>
        <v>$10K-$49.9</v>
      </c>
    </row>
    <row r="1351" spans="1:13">
      <c r="A1351" s="9" t="s">
        <v>11856</v>
      </c>
      <c r="B1351" s="5" t="s">
        <v>11857</v>
      </c>
      <c r="C1351" s="5" t="s">
        <v>8541</v>
      </c>
      <c r="D1351" s="5">
        <v>949</v>
      </c>
      <c r="E1351" s="6">
        <v>2385</v>
      </c>
      <c r="F1351" s="7">
        <v>0.6</v>
      </c>
      <c r="G1351" t="s">
        <v>11861</v>
      </c>
      <c r="H1351" t="s">
        <v>11862</v>
      </c>
      <c r="I1351" s="5">
        <v>4.0999999999999996</v>
      </c>
      <c r="J1351" s="11">
        <v>2311</v>
      </c>
      <c r="K1351">
        <f t="shared" si="42"/>
        <v>9475.0999999999985</v>
      </c>
      <c r="L1351" s="2">
        <f t="shared" si="43"/>
        <v>5511735</v>
      </c>
      <c r="M1351" t="str" cm="1">
        <f t="array" ref="M1351">_xlfn.IFS(E1351&lt;1000, "$0 - $999", E1351&lt;5000, "$1K - $4.9K", E1351&lt;10000,"$5K - $9.9K", E1351&lt;50000,"$10K-$49.9", E1351&lt;100000,"$50K-$99.9K", E1351&lt;200000, "$100K - above")</f>
        <v>$1K - $4.9K</v>
      </c>
    </row>
    <row r="1352" spans="1:13">
      <c r="A1352" s="9" t="s">
        <v>11866</v>
      </c>
      <c r="B1352" s="5" t="s">
        <v>11867</v>
      </c>
      <c r="C1352" s="5" t="s">
        <v>8721</v>
      </c>
      <c r="D1352" s="6">
        <v>2790</v>
      </c>
      <c r="E1352" s="6">
        <v>4890</v>
      </c>
      <c r="F1352" s="7">
        <v>0.43</v>
      </c>
      <c r="G1352" t="s">
        <v>11871</v>
      </c>
      <c r="H1352" t="s">
        <v>11872</v>
      </c>
      <c r="I1352" s="5">
        <v>3.9</v>
      </c>
      <c r="J1352" s="10">
        <v>588</v>
      </c>
      <c r="K1352">
        <f t="shared" si="42"/>
        <v>2293.1999999999998</v>
      </c>
      <c r="L1352" s="2">
        <f t="shared" si="43"/>
        <v>2875320</v>
      </c>
      <c r="M1352" t="str" cm="1">
        <f t="array" ref="M1352">_xlfn.IFS(E1352&lt;1000, "$0 - $999", E1352&lt;5000, "$1K - $4.9K", E1352&lt;10000,"$5K - $9.9K", E1352&lt;50000,"$10K-$49.9", E1352&lt;100000,"$50K-$99.9K", E1352&lt;200000, "$100K - above")</f>
        <v>$1K - $4.9K</v>
      </c>
    </row>
    <row r="1353" spans="1:13">
      <c r="A1353" s="9" t="s">
        <v>11876</v>
      </c>
      <c r="B1353" s="5" t="s">
        <v>11877</v>
      </c>
      <c r="C1353" s="5" t="s">
        <v>8699</v>
      </c>
      <c r="D1353" s="5">
        <v>645</v>
      </c>
      <c r="E1353" s="6">
        <v>1100</v>
      </c>
      <c r="F1353" s="7">
        <v>0.41</v>
      </c>
      <c r="G1353" t="s">
        <v>11881</v>
      </c>
      <c r="H1353" t="s">
        <v>11882</v>
      </c>
      <c r="I1353" s="5">
        <v>4</v>
      </c>
      <c r="J1353" s="11">
        <v>3271</v>
      </c>
      <c r="K1353">
        <f t="shared" si="42"/>
        <v>13084</v>
      </c>
      <c r="L1353" s="2">
        <f t="shared" si="43"/>
        <v>3598100</v>
      </c>
      <c r="M1353" t="str" cm="1">
        <f t="array" ref="M1353">_xlfn.IFS(E1353&lt;1000, "$0 - $999", E1353&lt;5000, "$1K - $4.9K", E1353&lt;10000,"$5K - $9.9K", E1353&lt;50000,"$10K-$49.9", E1353&lt;100000,"$50K-$99.9K", E1353&lt;200000, "$100K - above")</f>
        <v>$1K - $4.9K</v>
      </c>
    </row>
    <row r="1354" spans="1:13">
      <c r="A1354" s="9" t="s">
        <v>11886</v>
      </c>
      <c r="B1354" s="5" t="s">
        <v>11887</v>
      </c>
      <c r="C1354" s="5" t="s">
        <v>8710</v>
      </c>
      <c r="D1354" s="8">
        <v>2237.81</v>
      </c>
      <c r="E1354" s="6">
        <v>3899</v>
      </c>
      <c r="F1354" s="7">
        <v>0.43</v>
      </c>
      <c r="G1354" t="s">
        <v>11891</v>
      </c>
      <c r="H1354" t="s">
        <v>11892</v>
      </c>
      <c r="I1354" s="5">
        <v>3.9</v>
      </c>
      <c r="J1354" s="11">
        <v>11004</v>
      </c>
      <c r="K1354">
        <f t="shared" si="42"/>
        <v>42915.6</v>
      </c>
      <c r="L1354" s="2">
        <f t="shared" si="43"/>
        <v>42904596</v>
      </c>
      <c r="M1354" t="str" cm="1">
        <f t="array" ref="M1354">_xlfn.IFS(E1354&lt;1000, "$0 - $999", E1354&lt;5000, "$1K - $4.9K", E1354&lt;10000,"$5K - $9.9K", E1354&lt;50000,"$10K-$49.9", E1354&lt;100000,"$50K-$99.9K", E1354&lt;200000, "$100K - above")</f>
        <v>$1K - $4.9K</v>
      </c>
    </row>
    <row r="1355" spans="1:13">
      <c r="A1355" s="9" t="s">
        <v>11896</v>
      </c>
      <c r="B1355" s="5" t="s">
        <v>11897</v>
      </c>
      <c r="C1355" s="5" t="s">
        <v>8773</v>
      </c>
      <c r="D1355" s="6">
        <v>8699</v>
      </c>
      <c r="E1355" s="6">
        <v>16899</v>
      </c>
      <c r="F1355" s="7">
        <v>0.49</v>
      </c>
      <c r="G1355" t="s">
        <v>11901</v>
      </c>
      <c r="H1355" t="s">
        <v>11902</v>
      </c>
      <c r="I1355" s="5">
        <v>4.2</v>
      </c>
      <c r="J1355" s="11">
        <v>3195</v>
      </c>
      <c r="K1355">
        <f t="shared" si="42"/>
        <v>13419</v>
      </c>
      <c r="L1355" s="2">
        <f t="shared" si="43"/>
        <v>53992305</v>
      </c>
      <c r="M1355" t="str" cm="1">
        <f t="array" ref="M1355">_xlfn.IFS(E1355&lt;1000, "$0 - $999", E1355&lt;5000, "$1K - $4.9K", E1355&lt;10000,"$5K - $9.9K", E1355&lt;50000,"$10K-$49.9", E1355&lt;100000,"$50K-$99.9K", E1355&lt;200000, "$100K - above")</f>
        <v>$10K-$49.9</v>
      </c>
    </row>
    <row r="1356" spans="1:13">
      <c r="A1356" s="9" t="s">
        <v>11906</v>
      </c>
      <c r="B1356" s="5" t="s">
        <v>11907</v>
      </c>
      <c r="C1356" s="5" t="s">
        <v>11908</v>
      </c>
      <c r="D1356" s="6">
        <v>42990</v>
      </c>
      <c r="E1356" s="6">
        <v>75990</v>
      </c>
      <c r="F1356" s="7">
        <v>0.43</v>
      </c>
      <c r="G1356" t="s">
        <v>11912</v>
      </c>
      <c r="H1356" t="s">
        <v>11913</v>
      </c>
      <c r="I1356" s="5">
        <v>4.3</v>
      </c>
      <c r="J1356" s="11">
        <v>3231</v>
      </c>
      <c r="K1356">
        <f t="shared" si="42"/>
        <v>13893.3</v>
      </c>
      <c r="L1356" s="2">
        <f t="shared" si="43"/>
        <v>245523690</v>
      </c>
      <c r="M1356" t="str" cm="1">
        <f t="array" ref="M1356">_xlfn.IFS(E1356&lt;1000, "$0 - $999", E1356&lt;5000, "$1K - $4.9K", E1356&lt;10000,"$5K - $9.9K", E1356&lt;50000,"$10K-$49.9", E1356&lt;100000,"$50K-$99.9K", E1356&lt;200000, "$100K - above")</f>
        <v>$50K-$99.9K</v>
      </c>
    </row>
    <row r="1357" spans="1:13">
      <c r="A1357" s="9" t="s">
        <v>11917</v>
      </c>
      <c r="B1357" s="5" t="s">
        <v>11918</v>
      </c>
      <c r="C1357" s="5" t="s">
        <v>9633</v>
      </c>
      <c r="D1357" s="5">
        <v>825</v>
      </c>
      <c r="E1357" s="5">
        <v>825</v>
      </c>
      <c r="F1357" s="7">
        <v>0</v>
      </c>
      <c r="G1357" t="s">
        <v>11922</v>
      </c>
      <c r="H1357" t="s">
        <v>11923</v>
      </c>
      <c r="I1357" s="5">
        <v>4</v>
      </c>
      <c r="J1357" s="11">
        <v>3246</v>
      </c>
      <c r="K1357">
        <f t="shared" si="42"/>
        <v>12984</v>
      </c>
      <c r="L1357" s="2">
        <f t="shared" si="43"/>
        <v>2677950</v>
      </c>
      <c r="M1357" t="str" cm="1">
        <f t="array" ref="M1357">_xlfn.IFS(E1357&lt;1000, "$0 - $999", E1357&lt;5000, "$1K - $4.9K", E1357&lt;10000,"$5K - $9.9K", E1357&lt;50000,"$10K-$49.9", E1357&lt;100000,"$50K-$99.9K", E1357&lt;200000, "$100K - above")</f>
        <v>$0 - $999</v>
      </c>
    </row>
    <row r="1358" spans="1:13">
      <c r="A1358" s="9" t="s">
        <v>11927</v>
      </c>
      <c r="B1358" s="5" t="s">
        <v>11928</v>
      </c>
      <c r="C1358" s="5" t="s">
        <v>9284</v>
      </c>
      <c r="D1358" s="5">
        <v>161</v>
      </c>
      <c r="E1358" s="5">
        <v>300</v>
      </c>
      <c r="F1358" s="7">
        <v>0.46</v>
      </c>
      <c r="G1358" t="s">
        <v>11932</v>
      </c>
      <c r="H1358" t="s">
        <v>11933</v>
      </c>
      <c r="I1358" s="5">
        <v>2.6</v>
      </c>
      <c r="J1358" s="10">
        <v>24</v>
      </c>
      <c r="K1358">
        <f t="shared" si="42"/>
        <v>62.400000000000006</v>
      </c>
      <c r="L1358" s="2">
        <f t="shared" si="43"/>
        <v>7200</v>
      </c>
      <c r="M1358" t="str" cm="1">
        <f t="array" ref="M1358">_xlfn.IFS(E1358&lt;1000, "$0 - $999", E1358&lt;5000, "$1K - $4.9K", E1358&lt;10000,"$5K - $9.9K", E1358&lt;50000,"$10K-$49.9", E1358&lt;100000,"$50K-$99.9K", E1358&lt;200000, "$100K - above")</f>
        <v>$0 - $999</v>
      </c>
    </row>
    <row r="1359" spans="1:13">
      <c r="A1359" s="9" t="s">
        <v>11937</v>
      </c>
      <c r="B1359" s="5" t="s">
        <v>11938</v>
      </c>
      <c r="C1359" s="5" t="s">
        <v>8647</v>
      </c>
      <c r="D1359" s="5">
        <v>697</v>
      </c>
      <c r="E1359" s="6">
        <v>1499</v>
      </c>
      <c r="F1359" s="7">
        <v>0.54</v>
      </c>
      <c r="G1359" t="s">
        <v>11942</v>
      </c>
      <c r="H1359" t="s">
        <v>11943</v>
      </c>
      <c r="I1359" s="5">
        <v>3.8</v>
      </c>
      <c r="J1359" s="10">
        <v>144</v>
      </c>
      <c r="K1359">
        <f t="shared" si="42"/>
        <v>547.19999999999993</v>
      </c>
      <c r="L1359" s="2">
        <f t="shared" si="43"/>
        <v>215856</v>
      </c>
      <c r="M1359" t="str" cm="1">
        <f t="array" ref="M1359">_xlfn.IFS(E1359&lt;1000, "$0 - $999", E1359&lt;5000, "$1K - $4.9K", E1359&lt;10000,"$5K - $9.9K", E1359&lt;50000,"$10K-$49.9", E1359&lt;100000,"$50K-$99.9K", E1359&lt;200000, "$100K - above")</f>
        <v>$1K - $4.9K</v>
      </c>
    </row>
    <row r="1360" spans="1:13">
      <c r="A1360" s="9" t="s">
        <v>11947</v>
      </c>
      <c r="B1360" s="5" t="s">
        <v>11948</v>
      </c>
      <c r="C1360" s="5" t="s">
        <v>11949</v>
      </c>
      <c r="D1360" s="5">
        <v>688</v>
      </c>
      <c r="E1360" s="5">
        <v>747</v>
      </c>
      <c r="F1360" s="7">
        <v>0.08</v>
      </c>
      <c r="G1360" t="s">
        <v>11953</v>
      </c>
      <c r="H1360" t="s">
        <v>11954</v>
      </c>
      <c r="I1360" s="5">
        <v>4.5</v>
      </c>
      <c r="J1360" s="11">
        <v>2280</v>
      </c>
      <c r="K1360">
        <f t="shared" si="42"/>
        <v>10260</v>
      </c>
      <c r="L1360" s="2">
        <f t="shared" si="43"/>
        <v>1703160</v>
      </c>
      <c r="M1360" t="str" cm="1">
        <f t="array" ref="M1360">_xlfn.IFS(E1360&lt;1000, "$0 - $999", E1360&lt;5000, "$1K - $4.9K", E1360&lt;10000,"$5K - $9.9K", E1360&lt;50000,"$10K-$49.9", E1360&lt;100000,"$50K-$99.9K", E1360&lt;200000, "$100K - above")</f>
        <v>$0 - $999</v>
      </c>
    </row>
    <row r="1361" spans="1:13">
      <c r="A1361" s="9" t="s">
        <v>11958</v>
      </c>
      <c r="B1361" s="5" t="s">
        <v>11959</v>
      </c>
      <c r="C1361" s="5" t="s">
        <v>9397</v>
      </c>
      <c r="D1361" s="6">
        <v>2199</v>
      </c>
      <c r="E1361" s="6">
        <v>3999</v>
      </c>
      <c r="F1361" s="7">
        <v>0.45</v>
      </c>
      <c r="G1361" t="s">
        <v>11963</v>
      </c>
      <c r="H1361" t="s">
        <v>11964</v>
      </c>
      <c r="I1361" s="5">
        <v>3.5</v>
      </c>
      <c r="J1361" s="10">
        <v>340</v>
      </c>
      <c r="K1361">
        <f t="shared" si="42"/>
        <v>1190</v>
      </c>
      <c r="L1361" s="2">
        <f t="shared" si="43"/>
        <v>1359660</v>
      </c>
      <c r="M1361" t="str" cm="1">
        <f t="array" ref="M1361">_xlfn.IFS(E1361&lt;1000, "$0 - $999", E1361&lt;5000, "$1K - $4.9K", E1361&lt;10000,"$5K - $9.9K", E1361&lt;50000,"$10K-$49.9", E1361&lt;100000,"$50K-$99.9K", E1361&lt;200000, "$100K - above")</f>
        <v>$1K - $4.9K</v>
      </c>
    </row>
    <row r="1362" spans="1:13">
      <c r="A1362" s="9" t="s">
        <v>11968</v>
      </c>
      <c r="B1362" s="5" t="s">
        <v>11969</v>
      </c>
      <c r="C1362" s="5" t="s">
        <v>8563</v>
      </c>
      <c r="D1362" s="6">
        <v>6850</v>
      </c>
      <c r="E1362" s="6">
        <v>11990</v>
      </c>
      <c r="F1362" s="7">
        <v>0.43</v>
      </c>
      <c r="G1362" t="s">
        <v>11973</v>
      </c>
      <c r="H1362" t="s">
        <v>11974</v>
      </c>
      <c r="I1362" s="5">
        <v>3.9</v>
      </c>
      <c r="J1362" s="10">
        <v>144</v>
      </c>
      <c r="K1362">
        <f t="shared" si="42"/>
        <v>561.6</v>
      </c>
      <c r="L1362" s="2">
        <f t="shared" si="43"/>
        <v>1726560</v>
      </c>
      <c r="M1362" t="str" cm="1">
        <f t="array" ref="M1362">_xlfn.IFS(E1362&lt;1000, "$0 - $999", E1362&lt;5000, "$1K - $4.9K", E1362&lt;10000,"$5K - $9.9K", E1362&lt;50000,"$10K-$49.9", E1362&lt;100000,"$50K-$99.9K", E1362&lt;200000, "$100K - above")</f>
        <v>$10K-$49.9</v>
      </c>
    </row>
    <row r="1363" spans="1:13">
      <c r="A1363" s="9" t="s">
        <v>11978</v>
      </c>
      <c r="B1363" s="5" t="s">
        <v>11979</v>
      </c>
      <c r="C1363" s="5" t="s">
        <v>8721</v>
      </c>
      <c r="D1363" s="6">
        <v>2699</v>
      </c>
      <c r="E1363" s="6">
        <v>3799</v>
      </c>
      <c r="F1363" s="7">
        <v>0.28999999999999998</v>
      </c>
      <c r="G1363" t="s">
        <v>11983</v>
      </c>
      <c r="H1363" t="s">
        <v>11984</v>
      </c>
      <c r="I1363" s="5">
        <v>4</v>
      </c>
      <c r="J1363" s="10">
        <v>727</v>
      </c>
      <c r="K1363">
        <f t="shared" si="42"/>
        <v>2908</v>
      </c>
      <c r="L1363" s="2">
        <f t="shared" si="43"/>
        <v>2761873</v>
      </c>
      <c r="M1363" t="str" cm="1">
        <f t="array" ref="M1363">_xlfn.IFS(E1363&lt;1000, "$0 - $999", E1363&lt;5000, "$1K - $4.9K", E1363&lt;10000,"$5K - $9.9K", E1363&lt;50000,"$10K-$49.9", E1363&lt;100000,"$50K-$99.9K", E1363&lt;200000, "$100K - above")</f>
        <v>$1K - $4.9K</v>
      </c>
    </row>
    <row r="1364" spans="1:13">
      <c r="A1364" s="9" t="s">
        <v>11988</v>
      </c>
      <c r="B1364" s="5" t="s">
        <v>11989</v>
      </c>
      <c r="C1364" s="5" t="s">
        <v>11990</v>
      </c>
      <c r="D1364" s="5">
        <v>899</v>
      </c>
      <c r="E1364" s="6">
        <v>1999</v>
      </c>
      <c r="F1364" s="7">
        <v>0.55000000000000004</v>
      </c>
      <c r="G1364" t="s">
        <v>11994</v>
      </c>
      <c r="H1364" t="s">
        <v>11995</v>
      </c>
      <c r="I1364" s="5">
        <v>4</v>
      </c>
      <c r="J1364" s="10">
        <v>832</v>
      </c>
      <c r="K1364">
        <f t="shared" si="42"/>
        <v>3328</v>
      </c>
      <c r="L1364" s="2">
        <f t="shared" si="43"/>
        <v>1663168</v>
      </c>
      <c r="M1364" t="str" cm="1">
        <f t="array" ref="M1364">_xlfn.IFS(E1364&lt;1000, "$0 - $999", E1364&lt;5000, "$1K - $4.9K", E1364&lt;10000,"$5K - $9.9K", E1364&lt;50000,"$10K-$49.9", E1364&lt;100000,"$50K-$99.9K", E1364&lt;200000, "$100K - above")</f>
        <v>$1K - $4.9K</v>
      </c>
    </row>
    <row r="1365" spans="1:13">
      <c r="A1365" s="9" t="s">
        <v>11999</v>
      </c>
      <c r="B1365" s="5" t="s">
        <v>12000</v>
      </c>
      <c r="C1365" s="5" t="s">
        <v>8563</v>
      </c>
      <c r="D1365" s="6">
        <v>1090</v>
      </c>
      <c r="E1365" s="6">
        <v>2999</v>
      </c>
      <c r="F1365" s="7">
        <v>0.64</v>
      </c>
      <c r="G1365" t="s">
        <v>12004</v>
      </c>
      <c r="H1365" t="s">
        <v>12005</v>
      </c>
      <c r="I1365" s="5">
        <v>3.5</v>
      </c>
      <c r="J1365" s="10">
        <v>57</v>
      </c>
      <c r="K1365">
        <f t="shared" si="42"/>
        <v>199.5</v>
      </c>
      <c r="L1365" s="2">
        <f t="shared" si="43"/>
        <v>170943</v>
      </c>
      <c r="M1365" t="str" cm="1">
        <f t="array" ref="M1365">_xlfn.IFS(E1365&lt;1000, "$0 - $999", E1365&lt;5000, "$1K - $4.9K", E1365&lt;10000,"$5K - $9.9K", E1365&lt;50000,"$10K-$49.9", E1365&lt;100000,"$50K-$99.9K", E1365&lt;200000, "$100K - above")</f>
        <v>$1K - $4.9K</v>
      </c>
    </row>
    <row r="1366" spans="1:13">
      <c r="A1366" s="9" t="s">
        <v>12009</v>
      </c>
      <c r="B1366" s="5" t="s">
        <v>12010</v>
      </c>
      <c r="C1366" s="5" t="s">
        <v>8585</v>
      </c>
      <c r="D1366" s="5">
        <v>295</v>
      </c>
      <c r="E1366" s="5">
        <v>599</v>
      </c>
      <c r="F1366" s="7">
        <v>0.51</v>
      </c>
      <c r="G1366" t="s">
        <v>12014</v>
      </c>
      <c r="H1366" t="s">
        <v>12015</v>
      </c>
      <c r="I1366" s="5">
        <v>4</v>
      </c>
      <c r="J1366" s="11">
        <v>1644</v>
      </c>
      <c r="K1366">
        <f t="shared" si="42"/>
        <v>6576</v>
      </c>
      <c r="L1366" s="2">
        <f t="shared" si="43"/>
        <v>984756</v>
      </c>
      <c r="M1366" t="str" cm="1">
        <f t="array" ref="M1366">_xlfn.IFS(E1366&lt;1000, "$0 - $999", E1366&lt;5000, "$1K - $4.9K", E1366&lt;10000,"$5K - $9.9K", E1366&lt;50000,"$10K-$49.9", E1366&lt;100000,"$50K-$99.9K", E1366&lt;200000, "$100K - above")</f>
        <v>$0 - $999</v>
      </c>
    </row>
    <row r="1367" spans="1:13">
      <c r="A1367" s="9" t="s">
        <v>12019</v>
      </c>
      <c r="B1367" s="5" t="s">
        <v>12020</v>
      </c>
      <c r="C1367" s="5" t="s">
        <v>8762</v>
      </c>
      <c r="D1367" s="5">
        <v>479</v>
      </c>
      <c r="E1367" s="6">
        <v>1999</v>
      </c>
      <c r="F1367" s="7">
        <v>0.76</v>
      </c>
      <c r="G1367" t="s">
        <v>12024</v>
      </c>
      <c r="H1367" t="s">
        <v>12025</v>
      </c>
      <c r="I1367" s="5">
        <v>3.4</v>
      </c>
      <c r="J1367" s="11">
        <v>1066</v>
      </c>
      <c r="K1367">
        <f t="shared" si="42"/>
        <v>3624.4</v>
      </c>
      <c r="L1367" s="2">
        <f t="shared" si="43"/>
        <v>2130934</v>
      </c>
      <c r="M1367" t="str" cm="1">
        <f t="array" ref="M1367">_xlfn.IFS(E1367&lt;1000, "$0 - $999", E1367&lt;5000, "$1K - $4.9K", E1367&lt;10000,"$5K - $9.9K", E1367&lt;50000,"$10K-$49.9", E1367&lt;100000,"$50K-$99.9K", E1367&lt;200000, "$100K - above")</f>
        <v>$1K - $4.9K</v>
      </c>
    </row>
    <row r="1368" spans="1:13">
      <c r="A1368" s="9" t="s">
        <v>12029</v>
      </c>
      <c r="B1368" s="5" t="s">
        <v>12030</v>
      </c>
      <c r="C1368" s="5" t="s">
        <v>8721</v>
      </c>
      <c r="D1368" s="6">
        <v>2949</v>
      </c>
      <c r="E1368" s="6">
        <v>4849</v>
      </c>
      <c r="F1368" s="7">
        <v>0.39</v>
      </c>
      <c r="G1368" t="s">
        <v>12034</v>
      </c>
      <c r="H1368" t="s">
        <v>12035</v>
      </c>
      <c r="I1368" s="5">
        <v>4.2</v>
      </c>
      <c r="J1368" s="11">
        <v>7968</v>
      </c>
      <c r="K1368">
        <f t="shared" si="42"/>
        <v>33465.599999999999</v>
      </c>
      <c r="L1368" s="2">
        <f t="shared" si="43"/>
        <v>38636832</v>
      </c>
      <c r="M1368" t="str" cm="1">
        <f t="array" ref="M1368">_xlfn.IFS(E1368&lt;1000, "$0 - $999", E1368&lt;5000, "$1K - $4.9K", E1368&lt;10000,"$5K - $9.9K", E1368&lt;50000,"$10K-$49.9", E1368&lt;100000,"$50K-$99.9K", E1368&lt;200000, "$100K - above")</f>
        <v>$1K - $4.9K</v>
      </c>
    </row>
    <row r="1369" spans="1:13">
      <c r="A1369" s="9" t="s">
        <v>12039</v>
      </c>
      <c r="B1369" s="5" t="s">
        <v>12040</v>
      </c>
      <c r="C1369" s="5" t="s">
        <v>8844</v>
      </c>
      <c r="D1369" s="5">
        <v>335</v>
      </c>
      <c r="E1369" s="5">
        <v>510</v>
      </c>
      <c r="F1369" s="7">
        <v>0.34</v>
      </c>
      <c r="G1369" t="s">
        <v>12044</v>
      </c>
      <c r="H1369" t="s">
        <v>12045</v>
      </c>
      <c r="I1369" s="5">
        <v>3.8</v>
      </c>
      <c r="J1369" s="11">
        <v>3195</v>
      </c>
      <c r="K1369">
        <f t="shared" si="42"/>
        <v>12141</v>
      </c>
      <c r="L1369" s="2">
        <f t="shared" si="43"/>
        <v>1629450</v>
      </c>
      <c r="M1369" t="str" cm="1">
        <f t="array" ref="M1369">_xlfn.IFS(E1369&lt;1000, "$0 - $999", E1369&lt;5000, "$1K - $4.9K", E1369&lt;10000,"$5K - $9.9K", E1369&lt;50000,"$10K-$49.9", E1369&lt;100000,"$50K-$99.9K", E1369&lt;200000, "$100K - above")</f>
        <v>$0 - $999</v>
      </c>
    </row>
    <row r="1370" spans="1:13">
      <c r="A1370" s="9" t="s">
        <v>12049</v>
      </c>
      <c r="B1370" s="5" t="s">
        <v>12050</v>
      </c>
      <c r="C1370" s="5" t="s">
        <v>9612</v>
      </c>
      <c r="D1370" s="5">
        <v>293</v>
      </c>
      <c r="E1370" s="5">
        <v>499</v>
      </c>
      <c r="F1370" s="7">
        <v>0.41</v>
      </c>
      <c r="G1370" t="s">
        <v>12054</v>
      </c>
      <c r="H1370" t="s">
        <v>12055</v>
      </c>
      <c r="I1370" s="5">
        <v>4.0999999999999996</v>
      </c>
      <c r="J1370" s="11">
        <v>1456</v>
      </c>
      <c r="K1370">
        <f t="shared" si="42"/>
        <v>5969.5999999999995</v>
      </c>
      <c r="L1370" s="2">
        <f t="shared" si="43"/>
        <v>726544</v>
      </c>
      <c r="M1370" t="str" cm="1">
        <f t="array" ref="M1370">_xlfn.IFS(E1370&lt;1000, "$0 - $999", E1370&lt;5000, "$1K - $4.9K", E1370&lt;10000,"$5K - $9.9K", E1370&lt;50000,"$10K-$49.9", E1370&lt;100000,"$50K-$99.9K", E1370&lt;200000, "$100K - above")</f>
        <v>$0 - $999</v>
      </c>
    </row>
    <row r="1371" spans="1:13">
      <c r="A1371" s="9" t="s">
        <v>12059</v>
      </c>
      <c r="B1371" s="5" t="s">
        <v>12060</v>
      </c>
      <c r="C1371" s="5" t="s">
        <v>12061</v>
      </c>
      <c r="D1371" s="5">
        <v>599</v>
      </c>
      <c r="E1371" s="6">
        <v>1299</v>
      </c>
      <c r="F1371" s="7">
        <v>0.54</v>
      </c>
      <c r="G1371" t="s">
        <v>12065</v>
      </c>
      <c r="H1371" t="s">
        <v>12066</v>
      </c>
      <c r="I1371" s="5">
        <v>4.2</v>
      </c>
      <c r="J1371" s="10">
        <v>590</v>
      </c>
      <c r="K1371">
        <f t="shared" si="42"/>
        <v>2478</v>
      </c>
      <c r="L1371" s="2">
        <f t="shared" si="43"/>
        <v>766410</v>
      </c>
      <c r="M1371" t="str" cm="1">
        <f t="array" ref="M1371">_xlfn.IFS(E1371&lt;1000, "$0 - $999", E1371&lt;5000, "$1K - $4.9K", E1371&lt;10000,"$5K - $9.9K", E1371&lt;50000,"$10K-$49.9", E1371&lt;100000,"$50K-$99.9K", E1371&lt;200000, "$100K - above")</f>
        <v>$1K - $4.9K</v>
      </c>
    </row>
    <row r="1372" spans="1:13">
      <c r="A1372" s="9" t="s">
        <v>12070</v>
      </c>
      <c r="B1372" s="5" t="s">
        <v>12071</v>
      </c>
      <c r="C1372" s="5" t="s">
        <v>9633</v>
      </c>
      <c r="D1372" s="5">
        <v>499</v>
      </c>
      <c r="E1372" s="5">
        <v>999</v>
      </c>
      <c r="F1372" s="7">
        <v>0.5</v>
      </c>
      <c r="G1372" t="s">
        <v>12075</v>
      </c>
      <c r="H1372" t="s">
        <v>12076</v>
      </c>
      <c r="I1372" s="5">
        <v>4.3</v>
      </c>
      <c r="J1372" s="11">
        <v>1436</v>
      </c>
      <c r="K1372">
        <f t="shared" si="42"/>
        <v>6174.8</v>
      </c>
      <c r="L1372" s="2">
        <f t="shared" si="43"/>
        <v>1434564</v>
      </c>
      <c r="M1372" t="str" cm="1">
        <f t="array" ref="M1372">_xlfn.IFS(E1372&lt;1000, "$0 - $999", E1372&lt;5000, "$1K - $4.9K", E1372&lt;10000,"$5K - $9.9K", E1372&lt;50000,"$10K-$49.9", E1372&lt;100000,"$50K-$99.9K", E1372&lt;200000, "$100K - above")</f>
        <v>$0 - $999</v>
      </c>
    </row>
    <row r="1373" spans="1:13">
      <c r="A1373" s="9" t="s">
        <v>12080</v>
      </c>
      <c r="B1373" s="5" t="s">
        <v>12081</v>
      </c>
      <c r="C1373" s="5" t="s">
        <v>8699</v>
      </c>
      <c r="D1373" s="5">
        <v>849</v>
      </c>
      <c r="E1373" s="6">
        <v>1190</v>
      </c>
      <c r="F1373" s="7">
        <v>0.28999999999999998</v>
      </c>
      <c r="G1373" t="s">
        <v>12085</v>
      </c>
      <c r="H1373" t="s">
        <v>12086</v>
      </c>
      <c r="I1373" s="5">
        <v>4.2</v>
      </c>
      <c r="J1373" s="11">
        <v>4184</v>
      </c>
      <c r="K1373">
        <f t="shared" si="42"/>
        <v>17572.8</v>
      </c>
      <c r="L1373" s="2">
        <f t="shared" si="43"/>
        <v>4978960</v>
      </c>
      <c r="M1373" t="str" cm="1">
        <f t="array" ref="M1373">_xlfn.IFS(E1373&lt;1000, "$0 - $999", E1373&lt;5000, "$1K - $4.9K", E1373&lt;10000,"$5K - $9.9K", E1373&lt;50000,"$10K-$49.9", E1373&lt;100000,"$50K-$99.9K", E1373&lt;200000, "$100K - above")</f>
        <v>$1K - $4.9K</v>
      </c>
    </row>
    <row r="1374" spans="1:13">
      <c r="A1374" s="9" t="s">
        <v>12090</v>
      </c>
      <c r="B1374" s="5" t="s">
        <v>12091</v>
      </c>
      <c r="C1374" s="5" t="s">
        <v>9612</v>
      </c>
      <c r="D1374" s="5">
        <v>249</v>
      </c>
      <c r="E1374" s="5">
        <v>400</v>
      </c>
      <c r="F1374" s="7">
        <v>0.38</v>
      </c>
      <c r="G1374" t="s">
        <v>12095</v>
      </c>
      <c r="H1374" t="s">
        <v>12096</v>
      </c>
      <c r="I1374" s="5">
        <v>4.0999999999999996</v>
      </c>
      <c r="J1374" s="10">
        <v>693</v>
      </c>
      <c r="K1374">
        <f t="shared" si="42"/>
        <v>2841.2999999999997</v>
      </c>
      <c r="L1374" s="2">
        <f t="shared" si="43"/>
        <v>277200</v>
      </c>
      <c r="M1374" t="str" cm="1">
        <f t="array" ref="M1374">_xlfn.IFS(E1374&lt;1000, "$0 - $999", E1374&lt;5000, "$1K - $4.9K", E1374&lt;10000,"$5K - $9.9K", E1374&lt;50000,"$10K-$49.9", E1374&lt;100000,"$50K-$99.9K", E1374&lt;200000, "$100K - above")</f>
        <v>$0 - $999</v>
      </c>
    </row>
    <row r="1375" spans="1:13">
      <c r="A1375" s="9" t="s">
        <v>12100</v>
      </c>
      <c r="B1375" s="5" t="s">
        <v>12101</v>
      </c>
      <c r="C1375" s="5" t="s">
        <v>9633</v>
      </c>
      <c r="D1375" s="5">
        <v>185</v>
      </c>
      <c r="E1375" s="5">
        <v>599</v>
      </c>
      <c r="F1375" s="7">
        <v>0.69</v>
      </c>
      <c r="G1375" t="s">
        <v>12105</v>
      </c>
      <c r="H1375" t="s">
        <v>12106</v>
      </c>
      <c r="I1375" s="5">
        <v>3.9</v>
      </c>
      <c r="J1375" s="11">
        <v>1306</v>
      </c>
      <c r="K1375">
        <f t="shared" si="42"/>
        <v>5093.3999999999996</v>
      </c>
      <c r="L1375" s="2">
        <f t="shared" si="43"/>
        <v>782294</v>
      </c>
      <c r="M1375" t="str" cm="1">
        <f t="array" ref="M1375">_xlfn.IFS(E1375&lt;1000, "$0 - $999", E1375&lt;5000, "$1K - $4.9K", E1375&lt;10000,"$5K - $9.9K", E1375&lt;50000,"$10K-$49.9", E1375&lt;100000,"$50K-$99.9K", E1375&lt;200000, "$100K - above")</f>
        <v>$0 - $999</v>
      </c>
    </row>
    <row r="1376" spans="1:13">
      <c r="A1376" s="9" t="s">
        <v>12110</v>
      </c>
      <c r="B1376" s="5" t="s">
        <v>12111</v>
      </c>
      <c r="C1376" s="5" t="s">
        <v>8563</v>
      </c>
      <c r="D1376" s="5">
        <v>778</v>
      </c>
      <c r="E1376" s="5">
        <v>999</v>
      </c>
      <c r="F1376" s="7">
        <v>0.22</v>
      </c>
      <c r="G1376" t="s">
        <v>12115</v>
      </c>
      <c r="H1376" t="s">
        <v>12116</v>
      </c>
      <c r="I1376" s="5">
        <v>3.3</v>
      </c>
      <c r="J1376" s="10">
        <v>8</v>
      </c>
      <c r="K1376">
        <f t="shared" si="42"/>
        <v>26.4</v>
      </c>
      <c r="L1376" s="2">
        <f t="shared" si="43"/>
        <v>7992</v>
      </c>
      <c r="M1376" t="str" cm="1">
        <f t="array" ref="M1376">_xlfn.IFS(E1376&lt;1000, "$0 - $999", E1376&lt;5000, "$1K - $4.9K", E1376&lt;10000,"$5K - $9.9K", E1376&lt;50000,"$10K-$49.9", E1376&lt;100000,"$50K-$99.9K", E1376&lt;200000, "$100K - above")</f>
        <v>$0 - $999</v>
      </c>
    </row>
    <row r="1377" spans="1:13">
      <c r="A1377" s="9" t="s">
        <v>12120</v>
      </c>
      <c r="B1377" s="5" t="s">
        <v>12121</v>
      </c>
      <c r="C1377" s="5" t="s">
        <v>12122</v>
      </c>
      <c r="D1377" s="5">
        <v>279</v>
      </c>
      <c r="E1377" s="5">
        <v>699</v>
      </c>
      <c r="F1377" s="7">
        <v>0.6</v>
      </c>
      <c r="G1377" t="s">
        <v>12126</v>
      </c>
      <c r="H1377" t="s">
        <v>12127</v>
      </c>
      <c r="I1377" s="5">
        <v>4.3</v>
      </c>
      <c r="J1377" s="11">
        <v>2326</v>
      </c>
      <c r="K1377">
        <f t="shared" si="42"/>
        <v>10001.799999999999</v>
      </c>
      <c r="L1377" s="2">
        <f t="shared" si="43"/>
        <v>1625874</v>
      </c>
      <c r="M1377" t="str" cm="1">
        <f t="array" ref="M1377">_xlfn.IFS(E1377&lt;1000, "$0 - $999", E1377&lt;5000, "$1K - $4.9K", E1377&lt;10000,"$5K - $9.9K", E1377&lt;50000,"$10K-$49.9", E1377&lt;100000,"$50K-$99.9K", E1377&lt;200000, "$100K - above")</f>
        <v>$0 - $999</v>
      </c>
    </row>
    <row r="1378" spans="1:13">
      <c r="A1378" s="9" t="s">
        <v>12131</v>
      </c>
      <c r="B1378" s="5" t="s">
        <v>12132</v>
      </c>
      <c r="C1378" s="5" t="s">
        <v>9633</v>
      </c>
      <c r="D1378" s="5">
        <v>215</v>
      </c>
      <c r="E1378" s="6">
        <v>1499</v>
      </c>
      <c r="F1378" s="7">
        <v>0.86</v>
      </c>
      <c r="G1378" t="s">
        <v>12136</v>
      </c>
      <c r="H1378" t="s">
        <v>12137</v>
      </c>
      <c r="I1378" s="5">
        <v>3.9</v>
      </c>
      <c r="J1378" s="11">
        <v>1004</v>
      </c>
      <c r="K1378">
        <f t="shared" si="42"/>
        <v>3915.6</v>
      </c>
      <c r="L1378" s="2">
        <f t="shared" si="43"/>
        <v>1504996</v>
      </c>
      <c r="M1378" t="str" cm="1">
        <f t="array" ref="M1378">_xlfn.IFS(E1378&lt;1000, "$0 - $999", E1378&lt;5000, "$1K - $4.9K", E1378&lt;10000,"$5K - $9.9K", E1378&lt;50000,"$10K-$49.9", E1378&lt;100000,"$50K-$99.9K", E1378&lt;200000, "$100K - above")</f>
        <v>$1K - $4.9K</v>
      </c>
    </row>
    <row r="1379" spans="1:13">
      <c r="A1379" s="9" t="s">
        <v>12141</v>
      </c>
      <c r="B1379" s="5" t="s">
        <v>12142</v>
      </c>
      <c r="C1379" s="5" t="s">
        <v>8699</v>
      </c>
      <c r="D1379" s="5">
        <v>889</v>
      </c>
      <c r="E1379" s="6">
        <v>1295</v>
      </c>
      <c r="F1379" s="7">
        <v>0.31</v>
      </c>
      <c r="G1379" t="s">
        <v>12146</v>
      </c>
      <c r="H1379" t="s">
        <v>12147</v>
      </c>
      <c r="I1379" s="5">
        <v>4.3</v>
      </c>
      <c r="J1379" s="11">
        <v>6400</v>
      </c>
      <c r="K1379">
        <f t="shared" si="42"/>
        <v>27520</v>
      </c>
      <c r="L1379" s="2">
        <f t="shared" si="43"/>
        <v>8288000</v>
      </c>
      <c r="M1379" t="str" cm="1">
        <f t="array" ref="M1379">_xlfn.IFS(E1379&lt;1000, "$0 - $999", E1379&lt;5000, "$1K - $4.9K", E1379&lt;10000,"$5K - $9.9K", E1379&lt;50000,"$10K-$49.9", E1379&lt;100000,"$50K-$99.9K", E1379&lt;200000, "$100K - above")</f>
        <v>$1K - $4.9K</v>
      </c>
    </row>
    <row r="1380" spans="1:13">
      <c r="A1380" s="9" t="s">
        <v>12151</v>
      </c>
      <c r="B1380" s="5" t="s">
        <v>12152</v>
      </c>
      <c r="C1380" s="5" t="s">
        <v>8721</v>
      </c>
      <c r="D1380" s="6">
        <v>1449</v>
      </c>
      <c r="E1380" s="6">
        <v>4999</v>
      </c>
      <c r="F1380" s="7">
        <v>0.71</v>
      </c>
      <c r="G1380" t="s">
        <v>12156</v>
      </c>
      <c r="H1380" t="s">
        <v>12157</v>
      </c>
      <c r="I1380" s="5">
        <v>3.6</v>
      </c>
      <c r="J1380" s="10">
        <v>63</v>
      </c>
      <c r="K1380">
        <f t="shared" si="42"/>
        <v>226.8</v>
      </c>
      <c r="L1380" s="2">
        <f t="shared" si="43"/>
        <v>314937</v>
      </c>
      <c r="M1380" t="str" cm="1">
        <f t="array" ref="M1380">_xlfn.IFS(E1380&lt;1000, "$0 - $999", E1380&lt;5000, "$1K - $4.9K", E1380&lt;10000,"$5K - $9.9K", E1380&lt;50000,"$10K-$49.9", E1380&lt;100000,"$50K-$99.9K", E1380&lt;200000, "$100K - above")</f>
        <v>$1K - $4.9K</v>
      </c>
    </row>
    <row r="1381" spans="1:13">
      <c r="A1381" s="9" t="s">
        <v>12161</v>
      </c>
      <c r="B1381" s="5" t="s">
        <v>12162</v>
      </c>
      <c r="C1381" s="5" t="s">
        <v>8721</v>
      </c>
      <c r="D1381" s="6">
        <v>1190</v>
      </c>
      <c r="E1381" s="6">
        <v>2550</v>
      </c>
      <c r="F1381" s="7">
        <v>0.53</v>
      </c>
      <c r="G1381" t="s">
        <v>12166</v>
      </c>
      <c r="H1381" t="s">
        <v>12167</v>
      </c>
      <c r="I1381" s="5">
        <v>3.8</v>
      </c>
      <c r="J1381" s="11">
        <v>1181</v>
      </c>
      <c r="K1381">
        <f t="shared" si="42"/>
        <v>4487.8</v>
      </c>
      <c r="L1381" s="2">
        <f t="shared" si="43"/>
        <v>3011550</v>
      </c>
      <c r="M1381" t="str" cm="1">
        <f t="array" ref="M1381">_xlfn.IFS(E1381&lt;1000, "$0 - $999", E1381&lt;5000, "$1K - $4.9K", E1381&lt;10000,"$5K - $9.9K", E1381&lt;50000,"$10K-$49.9", E1381&lt;100000,"$50K-$99.9K", E1381&lt;200000, "$100K - above")</f>
        <v>$1K - $4.9K</v>
      </c>
    </row>
    <row r="1382" spans="1:13">
      <c r="A1382" s="9" t="s">
        <v>12171</v>
      </c>
      <c r="B1382" s="5" t="s">
        <v>12172</v>
      </c>
      <c r="C1382" s="5" t="s">
        <v>10094</v>
      </c>
      <c r="D1382" s="6">
        <v>1799</v>
      </c>
      <c r="E1382" s="6">
        <v>1950</v>
      </c>
      <c r="F1382" s="7">
        <v>0.08</v>
      </c>
      <c r="G1382" t="s">
        <v>12176</v>
      </c>
      <c r="H1382" t="s">
        <v>12177</v>
      </c>
      <c r="I1382" s="5">
        <v>3.9</v>
      </c>
      <c r="J1382" s="11">
        <v>1888</v>
      </c>
      <c r="K1382">
        <f t="shared" si="42"/>
        <v>7363.2</v>
      </c>
      <c r="L1382" s="2">
        <f t="shared" si="43"/>
        <v>3681600</v>
      </c>
      <c r="M1382" t="str" cm="1">
        <f t="array" ref="M1382">_xlfn.IFS(E1382&lt;1000, "$0 - $999", E1382&lt;5000, "$1K - $4.9K", E1382&lt;10000,"$5K - $9.9K", E1382&lt;50000,"$10K-$49.9", E1382&lt;100000,"$50K-$99.9K", E1382&lt;200000, "$100K - above")</f>
        <v>$1K - $4.9K</v>
      </c>
    </row>
    <row r="1383" spans="1:13">
      <c r="A1383" s="9" t="s">
        <v>12181</v>
      </c>
      <c r="B1383" s="5" t="s">
        <v>12182</v>
      </c>
      <c r="C1383" s="5" t="s">
        <v>8710</v>
      </c>
      <c r="D1383" s="6">
        <v>6120</v>
      </c>
      <c r="E1383" s="6">
        <v>8478</v>
      </c>
      <c r="F1383" s="7">
        <v>0.28000000000000003</v>
      </c>
      <c r="G1383" t="s">
        <v>12186</v>
      </c>
      <c r="H1383" t="s">
        <v>12187</v>
      </c>
      <c r="I1383" s="5">
        <v>4.5999999999999996</v>
      </c>
      <c r="J1383" s="11">
        <v>6550</v>
      </c>
      <c r="K1383">
        <f t="shared" si="42"/>
        <v>30129.999999999996</v>
      </c>
      <c r="L1383" s="2">
        <f t="shared" si="43"/>
        <v>55530900</v>
      </c>
      <c r="M1383" t="str" cm="1">
        <f t="array" ref="M1383">_xlfn.IFS(E1383&lt;1000, "$0 - $999", E1383&lt;5000, "$1K - $4.9K", E1383&lt;10000,"$5K - $9.9K", E1383&lt;50000,"$10K-$49.9", E1383&lt;100000,"$50K-$99.9K", E1383&lt;200000, "$100K - above")</f>
        <v>$5K - $9.9K</v>
      </c>
    </row>
    <row r="1384" spans="1:13">
      <c r="A1384" s="9" t="s">
        <v>12191</v>
      </c>
      <c r="B1384" s="5" t="s">
        <v>12192</v>
      </c>
      <c r="C1384" s="5" t="s">
        <v>8710</v>
      </c>
      <c r="D1384" s="6">
        <v>1799</v>
      </c>
      <c r="E1384" s="6">
        <v>3299</v>
      </c>
      <c r="F1384" s="7">
        <v>0.45</v>
      </c>
      <c r="G1384" t="s">
        <v>12196</v>
      </c>
      <c r="H1384" t="s">
        <v>12197</v>
      </c>
      <c r="I1384" s="5">
        <v>3.8</v>
      </c>
      <c r="J1384" s="11">
        <v>1846</v>
      </c>
      <c r="K1384">
        <f t="shared" si="42"/>
        <v>7014.7999999999993</v>
      </c>
      <c r="L1384" s="2">
        <f t="shared" si="43"/>
        <v>6089954</v>
      </c>
      <c r="M1384" t="str" cm="1">
        <f t="array" ref="M1384">_xlfn.IFS(E1384&lt;1000, "$0 - $999", E1384&lt;5000, "$1K - $4.9K", E1384&lt;10000,"$5K - $9.9K", E1384&lt;50000,"$10K-$49.9", E1384&lt;100000,"$50K-$99.9K", E1384&lt;200000, "$100K - above")</f>
        <v>$1K - $4.9K</v>
      </c>
    </row>
    <row r="1385" spans="1:13">
      <c r="A1385" s="9" t="s">
        <v>12201</v>
      </c>
      <c r="B1385" s="5" t="s">
        <v>12202</v>
      </c>
      <c r="C1385" s="5" t="s">
        <v>8710</v>
      </c>
      <c r="D1385" s="6">
        <v>2199</v>
      </c>
      <c r="E1385" s="6">
        <v>3895</v>
      </c>
      <c r="F1385" s="7">
        <v>0.44</v>
      </c>
      <c r="G1385" t="s">
        <v>12206</v>
      </c>
      <c r="H1385" t="s">
        <v>12207</v>
      </c>
      <c r="I1385" s="5">
        <v>3.9</v>
      </c>
      <c r="J1385" s="11">
        <v>1085</v>
      </c>
      <c r="K1385">
        <f t="shared" si="42"/>
        <v>4231.5</v>
      </c>
      <c r="L1385" s="2">
        <f t="shared" si="43"/>
        <v>4226075</v>
      </c>
      <c r="M1385" t="str" cm="1">
        <f t="array" ref="M1385">_xlfn.IFS(E1385&lt;1000, "$0 - $999", E1385&lt;5000, "$1K - $4.9K", E1385&lt;10000,"$5K - $9.9K", E1385&lt;50000,"$10K-$49.9", E1385&lt;100000,"$50K-$99.9K", E1385&lt;200000, "$100K - above")</f>
        <v>$1K - $4.9K</v>
      </c>
    </row>
    <row r="1386" spans="1:13">
      <c r="A1386" s="9" t="s">
        <v>12211</v>
      </c>
      <c r="B1386" s="5" t="s">
        <v>12212</v>
      </c>
      <c r="C1386" s="5" t="s">
        <v>9695</v>
      </c>
      <c r="D1386" s="6">
        <v>3685</v>
      </c>
      <c r="E1386" s="6">
        <v>5495</v>
      </c>
      <c r="F1386" s="7">
        <v>0.33</v>
      </c>
      <c r="G1386" t="s">
        <v>12216</v>
      </c>
      <c r="H1386" t="s">
        <v>12217</v>
      </c>
      <c r="I1386" s="5">
        <v>4.0999999999999996</v>
      </c>
      <c r="J1386" s="10">
        <v>290</v>
      </c>
      <c r="K1386">
        <f t="shared" si="42"/>
        <v>1189</v>
      </c>
      <c r="L1386" s="2">
        <f t="shared" si="43"/>
        <v>1593550</v>
      </c>
      <c r="M1386" t="str" cm="1">
        <f t="array" ref="M1386">_xlfn.IFS(E1386&lt;1000, "$0 - $999", E1386&lt;5000, "$1K - $4.9K", E1386&lt;10000,"$5K - $9.9K", E1386&lt;50000,"$10K-$49.9", E1386&lt;100000,"$50K-$99.9K", E1386&lt;200000, "$100K - above")</f>
        <v>$5K - $9.9K</v>
      </c>
    </row>
    <row r="1387" spans="1:13">
      <c r="A1387" s="9" t="s">
        <v>12221</v>
      </c>
      <c r="B1387" s="5" t="s">
        <v>12222</v>
      </c>
      <c r="C1387" s="5" t="s">
        <v>8938</v>
      </c>
      <c r="D1387" s="5">
        <v>649</v>
      </c>
      <c r="E1387" s="5">
        <v>999</v>
      </c>
      <c r="F1387" s="7">
        <v>0.35</v>
      </c>
      <c r="G1387" t="s">
        <v>12226</v>
      </c>
      <c r="H1387" t="s">
        <v>12227</v>
      </c>
      <c r="I1387" s="5">
        <v>3.6</v>
      </c>
      <c r="J1387" s="10">
        <v>4</v>
      </c>
      <c r="K1387">
        <f t="shared" si="42"/>
        <v>14.4</v>
      </c>
      <c r="L1387" s="2">
        <f t="shared" si="43"/>
        <v>3996</v>
      </c>
      <c r="M1387" t="str" cm="1">
        <f t="array" ref="M1387">_xlfn.IFS(E1387&lt;1000, "$0 - $999", E1387&lt;5000, "$1K - $4.9K", E1387&lt;10000,"$5K - $9.9K", E1387&lt;50000,"$10K-$49.9", E1387&lt;100000,"$50K-$99.9K", E1387&lt;200000, "$100K - above")</f>
        <v>$0 - $999</v>
      </c>
    </row>
    <row r="1388" spans="1:13">
      <c r="A1388" s="9" t="s">
        <v>12231</v>
      </c>
      <c r="B1388" s="5" t="s">
        <v>12232</v>
      </c>
      <c r="C1388" s="5" t="s">
        <v>10420</v>
      </c>
      <c r="D1388" s="6">
        <v>8599</v>
      </c>
      <c r="E1388" s="6">
        <v>8995</v>
      </c>
      <c r="F1388" s="7">
        <v>0.04</v>
      </c>
      <c r="G1388" t="s">
        <v>12236</v>
      </c>
      <c r="H1388" t="s">
        <v>12237</v>
      </c>
      <c r="I1388" s="5">
        <v>4.4000000000000004</v>
      </c>
      <c r="J1388" s="11">
        <v>9734</v>
      </c>
      <c r="K1388">
        <f t="shared" si="42"/>
        <v>42829.600000000006</v>
      </c>
      <c r="L1388" s="2">
        <f t="shared" si="43"/>
        <v>87557330</v>
      </c>
      <c r="M1388" t="str" cm="1">
        <f t="array" ref="M1388">_xlfn.IFS(E1388&lt;1000, "$0 - $999", E1388&lt;5000, "$1K - $4.9K", E1388&lt;10000,"$5K - $9.9K", E1388&lt;50000,"$10K-$49.9", E1388&lt;100000,"$50K-$99.9K", E1388&lt;200000, "$100K - above")</f>
        <v>$5K - $9.9K</v>
      </c>
    </row>
    <row r="1389" spans="1:13">
      <c r="A1389" s="9" t="s">
        <v>12241</v>
      </c>
      <c r="B1389" s="5" t="s">
        <v>12242</v>
      </c>
      <c r="C1389" s="5" t="s">
        <v>8699</v>
      </c>
      <c r="D1389" s="6">
        <v>1110</v>
      </c>
      <c r="E1389" s="6">
        <v>1599</v>
      </c>
      <c r="F1389" s="7">
        <v>0.31</v>
      </c>
      <c r="G1389" t="s">
        <v>12246</v>
      </c>
      <c r="H1389" t="s">
        <v>12247</v>
      </c>
      <c r="I1389" s="5">
        <v>4.3</v>
      </c>
      <c r="J1389" s="11">
        <v>4022</v>
      </c>
      <c r="K1389">
        <f t="shared" si="42"/>
        <v>17294.599999999999</v>
      </c>
      <c r="L1389" s="2">
        <f t="shared" si="43"/>
        <v>6431178</v>
      </c>
      <c r="M1389" t="str" cm="1">
        <f t="array" ref="M1389">_xlfn.IFS(E1389&lt;1000, "$0 - $999", E1389&lt;5000, "$1K - $4.9K", E1389&lt;10000,"$5K - $9.9K", E1389&lt;50000,"$10K-$49.9", E1389&lt;100000,"$50K-$99.9K", E1389&lt;200000, "$100K - above")</f>
        <v>$1K - $4.9K</v>
      </c>
    </row>
    <row r="1390" spans="1:13">
      <c r="A1390" s="9" t="s">
        <v>12251</v>
      </c>
      <c r="B1390" s="5" t="s">
        <v>12252</v>
      </c>
      <c r="C1390" s="5" t="s">
        <v>8721</v>
      </c>
      <c r="D1390" s="6">
        <v>1499</v>
      </c>
      <c r="E1390" s="6">
        <v>3500</v>
      </c>
      <c r="F1390" s="7">
        <v>0.56999999999999995</v>
      </c>
      <c r="G1390" t="s">
        <v>12256</v>
      </c>
      <c r="H1390" t="s">
        <v>12257</v>
      </c>
      <c r="I1390" s="5">
        <v>4.7</v>
      </c>
      <c r="J1390" s="11">
        <v>2591</v>
      </c>
      <c r="K1390">
        <f t="shared" si="42"/>
        <v>12177.7</v>
      </c>
      <c r="L1390" s="2">
        <f t="shared" si="43"/>
        <v>9068500</v>
      </c>
      <c r="M1390" t="str" cm="1">
        <f t="array" ref="M1390">_xlfn.IFS(E1390&lt;1000, "$0 - $999", E1390&lt;5000, "$1K - $4.9K", E1390&lt;10000,"$5K - $9.9K", E1390&lt;50000,"$10K-$49.9", E1390&lt;100000,"$50K-$99.9K", E1390&lt;200000, "$100K - above")</f>
        <v>$1K - $4.9K</v>
      </c>
    </row>
    <row r="1391" spans="1:13">
      <c r="A1391" s="9" t="s">
        <v>12261</v>
      </c>
      <c r="B1391" s="5" t="s">
        <v>12262</v>
      </c>
      <c r="C1391" s="5" t="s">
        <v>8585</v>
      </c>
      <c r="D1391" s="5">
        <v>759</v>
      </c>
      <c r="E1391" s="6">
        <v>1999</v>
      </c>
      <c r="F1391" s="7">
        <v>0.62</v>
      </c>
      <c r="G1391" t="s">
        <v>12266</v>
      </c>
      <c r="H1391" t="s">
        <v>12267</v>
      </c>
      <c r="I1391" s="5">
        <v>4.3</v>
      </c>
      <c r="J1391" s="10">
        <v>532</v>
      </c>
      <c r="K1391">
        <f t="shared" si="42"/>
        <v>2287.6</v>
      </c>
      <c r="L1391" s="2">
        <f t="shared" si="43"/>
        <v>1063468</v>
      </c>
      <c r="M1391" t="str" cm="1">
        <f t="array" ref="M1391">_xlfn.IFS(E1391&lt;1000, "$0 - $999", E1391&lt;5000, "$1K - $4.9K", E1391&lt;10000,"$5K - $9.9K", E1391&lt;50000,"$10K-$49.9", E1391&lt;100000,"$50K-$99.9K", E1391&lt;200000, "$100K - above")</f>
        <v>$1K - $4.9K</v>
      </c>
    </row>
    <row r="1392" spans="1:13">
      <c r="A1392" s="9" t="s">
        <v>12271</v>
      </c>
      <c r="B1392" s="5" t="s">
        <v>12272</v>
      </c>
      <c r="C1392" s="5" t="s">
        <v>8969</v>
      </c>
      <c r="D1392" s="6">
        <v>2669</v>
      </c>
      <c r="E1392" s="6">
        <v>3199</v>
      </c>
      <c r="F1392" s="7">
        <v>0.17</v>
      </c>
      <c r="G1392" t="s">
        <v>12276</v>
      </c>
      <c r="H1392" t="s">
        <v>12277</v>
      </c>
      <c r="I1392" s="5">
        <v>3.9</v>
      </c>
      <c r="J1392" s="10">
        <v>260</v>
      </c>
      <c r="K1392">
        <f t="shared" si="42"/>
        <v>1014</v>
      </c>
      <c r="L1392" s="2">
        <f t="shared" si="43"/>
        <v>831740</v>
      </c>
      <c r="M1392" t="str" cm="1">
        <f t="array" ref="M1392">_xlfn.IFS(E1392&lt;1000, "$0 - $999", E1392&lt;5000, "$1K - $4.9K", E1392&lt;10000,"$5K - $9.9K", E1392&lt;50000,"$10K-$49.9", E1392&lt;100000,"$50K-$99.9K", E1392&lt;200000, "$100K - above")</f>
        <v>$1K - $4.9K</v>
      </c>
    </row>
    <row r="1393" spans="1:13">
      <c r="A1393" s="9" t="s">
        <v>12281</v>
      </c>
      <c r="B1393" s="5" t="s">
        <v>12282</v>
      </c>
      <c r="C1393" s="5" t="s">
        <v>9061</v>
      </c>
      <c r="D1393" s="5">
        <v>929</v>
      </c>
      <c r="E1393" s="6">
        <v>1300</v>
      </c>
      <c r="F1393" s="7">
        <v>0.28999999999999998</v>
      </c>
      <c r="G1393" t="s">
        <v>12286</v>
      </c>
      <c r="H1393" t="s">
        <v>12287</v>
      </c>
      <c r="I1393" s="5">
        <v>3.9</v>
      </c>
      <c r="J1393" s="11">
        <v>1672</v>
      </c>
      <c r="K1393">
        <f t="shared" si="42"/>
        <v>6520.8</v>
      </c>
      <c r="L1393" s="2">
        <f t="shared" si="43"/>
        <v>2173600</v>
      </c>
      <c r="M1393" t="str" cm="1">
        <f t="array" ref="M1393">_xlfn.IFS(E1393&lt;1000, "$0 - $999", E1393&lt;5000, "$1K - $4.9K", E1393&lt;10000,"$5K - $9.9K", E1393&lt;50000,"$10K-$49.9", E1393&lt;100000,"$50K-$99.9K", E1393&lt;200000, "$100K - above")</f>
        <v>$1K - $4.9K</v>
      </c>
    </row>
    <row r="1394" spans="1:13">
      <c r="A1394" s="9" t="s">
        <v>12291</v>
      </c>
      <c r="B1394" s="5" t="s">
        <v>12292</v>
      </c>
      <c r="C1394" s="5" t="s">
        <v>8886</v>
      </c>
      <c r="D1394" s="5">
        <v>199</v>
      </c>
      <c r="E1394" s="5">
        <v>399</v>
      </c>
      <c r="F1394" s="7">
        <v>0.5</v>
      </c>
      <c r="G1394" t="s">
        <v>12296</v>
      </c>
      <c r="H1394" t="s">
        <v>12297</v>
      </c>
      <c r="I1394" s="5">
        <v>3.7</v>
      </c>
      <c r="J1394" s="11">
        <v>7945</v>
      </c>
      <c r="K1394">
        <f t="shared" si="42"/>
        <v>29396.5</v>
      </c>
      <c r="L1394" s="2">
        <f t="shared" si="43"/>
        <v>3170055</v>
      </c>
      <c r="M1394" t="str" cm="1">
        <f t="array" ref="M1394">_xlfn.IFS(E1394&lt;1000, "$0 - $999", E1394&lt;5000, "$1K - $4.9K", E1394&lt;10000,"$5K - $9.9K", E1394&lt;50000,"$10K-$49.9", E1394&lt;100000,"$50K-$99.9K", E1394&lt;200000, "$100K - above")</f>
        <v>$0 - $999</v>
      </c>
    </row>
    <row r="1395" spans="1:13">
      <c r="A1395" s="9" t="s">
        <v>12301</v>
      </c>
      <c r="B1395" s="5" t="s">
        <v>12302</v>
      </c>
      <c r="C1395" s="5" t="s">
        <v>8574</v>
      </c>
      <c r="D1395" s="5">
        <v>279</v>
      </c>
      <c r="E1395" s="5">
        <v>599</v>
      </c>
      <c r="F1395" s="7">
        <v>0.53</v>
      </c>
      <c r="G1395" t="s">
        <v>12306</v>
      </c>
      <c r="H1395" t="s">
        <v>12307</v>
      </c>
      <c r="I1395" s="5">
        <v>3.5</v>
      </c>
      <c r="J1395" s="11">
        <v>1367</v>
      </c>
      <c r="K1395">
        <f t="shared" si="42"/>
        <v>4784.5</v>
      </c>
      <c r="L1395" s="2">
        <f t="shared" si="43"/>
        <v>818833</v>
      </c>
      <c r="M1395" t="str" cm="1">
        <f t="array" ref="M1395">_xlfn.IFS(E1395&lt;1000, "$0 - $999", E1395&lt;5000, "$1K - $4.9K", E1395&lt;10000,"$5K - $9.9K", E1395&lt;50000,"$10K-$49.9", E1395&lt;100000,"$50K-$99.9K", E1395&lt;200000, "$100K - above")</f>
        <v>$0 - $999</v>
      </c>
    </row>
    <row r="1396" spans="1:13">
      <c r="A1396" s="9" t="s">
        <v>12311</v>
      </c>
      <c r="B1396" s="5" t="s">
        <v>12312</v>
      </c>
      <c r="C1396" s="5" t="s">
        <v>8688</v>
      </c>
      <c r="D1396" s="5">
        <v>549</v>
      </c>
      <c r="E1396" s="5">
        <v>999</v>
      </c>
      <c r="F1396" s="7">
        <v>0.45</v>
      </c>
      <c r="G1396" t="s">
        <v>12316</v>
      </c>
      <c r="H1396" t="s">
        <v>12317</v>
      </c>
      <c r="I1396" s="5">
        <v>4</v>
      </c>
      <c r="J1396" s="11">
        <v>1313</v>
      </c>
      <c r="K1396">
        <f t="shared" si="42"/>
        <v>5252</v>
      </c>
      <c r="L1396" s="2">
        <f t="shared" si="43"/>
        <v>1311687</v>
      </c>
      <c r="M1396" t="str" cm="1">
        <f t="array" ref="M1396">_xlfn.IFS(E1396&lt;1000, "$0 - $999", E1396&lt;5000, "$1K - $4.9K", E1396&lt;10000,"$5K - $9.9K", E1396&lt;50000,"$10K-$49.9", E1396&lt;100000,"$50K-$99.9K", E1396&lt;200000, "$100K - above")</f>
        <v>$0 - $999</v>
      </c>
    </row>
    <row r="1397" spans="1:13">
      <c r="A1397" s="9" t="s">
        <v>12321</v>
      </c>
      <c r="B1397" s="5" t="s">
        <v>12322</v>
      </c>
      <c r="C1397" s="5" t="s">
        <v>10327</v>
      </c>
      <c r="D1397" s="5">
        <v>85</v>
      </c>
      <c r="E1397" s="5">
        <v>199</v>
      </c>
      <c r="F1397" s="7">
        <v>0.56999999999999995</v>
      </c>
      <c r="G1397" t="s">
        <v>12326</v>
      </c>
      <c r="H1397" t="s">
        <v>12327</v>
      </c>
      <c r="I1397" s="5">
        <v>4.0999999999999996</v>
      </c>
      <c r="J1397" s="10">
        <v>212</v>
      </c>
      <c r="K1397">
        <f t="shared" si="42"/>
        <v>869.19999999999993</v>
      </c>
      <c r="L1397" s="2">
        <f t="shared" si="43"/>
        <v>42188</v>
      </c>
      <c r="M1397" t="str" cm="1">
        <f t="array" ref="M1397">_xlfn.IFS(E1397&lt;1000, "$0 - $999", E1397&lt;5000, "$1K - $4.9K", E1397&lt;10000,"$5K - $9.9K", E1397&lt;50000,"$10K-$49.9", E1397&lt;100000,"$50K-$99.9K", E1397&lt;200000, "$100K - above")</f>
        <v>$0 - $999</v>
      </c>
    </row>
    <row r="1398" spans="1:13">
      <c r="A1398" s="9" t="s">
        <v>12331</v>
      </c>
      <c r="B1398" s="5" t="s">
        <v>12332</v>
      </c>
      <c r="C1398" s="5" t="s">
        <v>8938</v>
      </c>
      <c r="D1398" s="5">
        <v>499</v>
      </c>
      <c r="E1398" s="6">
        <v>1299</v>
      </c>
      <c r="F1398" s="7">
        <v>0.62</v>
      </c>
      <c r="G1398" t="s">
        <v>12336</v>
      </c>
      <c r="H1398" t="s">
        <v>12337</v>
      </c>
      <c r="I1398" s="5">
        <v>3.9</v>
      </c>
      <c r="J1398" s="10">
        <v>65</v>
      </c>
      <c r="K1398">
        <f t="shared" si="42"/>
        <v>253.5</v>
      </c>
      <c r="L1398" s="2">
        <f t="shared" si="43"/>
        <v>84435</v>
      </c>
      <c r="M1398" t="str" cm="1">
        <f t="array" ref="M1398">_xlfn.IFS(E1398&lt;1000, "$0 - $999", E1398&lt;5000, "$1K - $4.9K", E1398&lt;10000,"$5K - $9.9K", E1398&lt;50000,"$10K-$49.9", E1398&lt;100000,"$50K-$99.9K", E1398&lt;200000, "$100K - above")</f>
        <v>$1K - $4.9K</v>
      </c>
    </row>
    <row r="1399" spans="1:13">
      <c r="A1399" s="9" t="s">
        <v>12341</v>
      </c>
      <c r="B1399" s="5" t="s">
        <v>12342</v>
      </c>
      <c r="C1399" s="5" t="s">
        <v>8938</v>
      </c>
      <c r="D1399" s="6">
        <v>5865</v>
      </c>
      <c r="E1399" s="6">
        <v>7776</v>
      </c>
      <c r="F1399" s="7">
        <v>0.25</v>
      </c>
      <c r="G1399" t="s">
        <v>12346</v>
      </c>
      <c r="H1399" t="s">
        <v>12347</v>
      </c>
      <c r="I1399" s="5">
        <v>4.4000000000000004</v>
      </c>
      <c r="J1399" s="11">
        <v>2737</v>
      </c>
      <c r="K1399">
        <f t="shared" si="42"/>
        <v>12042.800000000001</v>
      </c>
      <c r="L1399" s="2">
        <f t="shared" si="43"/>
        <v>21282912</v>
      </c>
      <c r="M1399" t="str" cm="1">
        <f t="array" ref="M1399">_xlfn.IFS(E1399&lt;1000, "$0 - $999", E1399&lt;5000, "$1K - $4.9K", E1399&lt;10000,"$5K - $9.9K", E1399&lt;50000,"$10K-$49.9", E1399&lt;100000,"$50K-$99.9K", E1399&lt;200000, "$100K - above")</f>
        <v>$5K - $9.9K</v>
      </c>
    </row>
    <row r="1400" spans="1:13">
      <c r="A1400" s="9" t="s">
        <v>12351</v>
      </c>
      <c r="B1400" s="5" t="s">
        <v>12352</v>
      </c>
      <c r="C1400" s="5" t="s">
        <v>8541</v>
      </c>
      <c r="D1400" s="6">
        <v>1260</v>
      </c>
      <c r="E1400" s="6">
        <v>2299</v>
      </c>
      <c r="F1400" s="7">
        <v>0.45</v>
      </c>
      <c r="G1400" t="s">
        <v>12356</v>
      </c>
      <c r="H1400" t="s">
        <v>12357</v>
      </c>
      <c r="I1400" s="5">
        <v>4.3</v>
      </c>
      <c r="J1400" s="10">
        <v>55</v>
      </c>
      <c r="K1400">
        <f t="shared" si="42"/>
        <v>236.5</v>
      </c>
      <c r="L1400" s="2">
        <f t="shared" si="43"/>
        <v>126445</v>
      </c>
      <c r="M1400" t="str" cm="1">
        <f t="array" ref="M1400">_xlfn.IFS(E1400&lt;1000, "$0 - $999", E1400&lt;5000, "$1K - $4.9K", E1400&lt;10000,"$5K - $9.9K", E1400&lt;50000,"$10K-$49.9", E1400&lt;100000,"$50K-$99.9K", E1400&lt;200000, "$100K - above")</f>
        <v>$1K - $4.9K</v>
      </c>
    </row>
    <row r="1401" spans="1:13">
      <c r="A1401" s="9" t="s">
        <v>12361</v>
      </c>
      <c r="B1401" s="5" t="s">
        <v>12362</v>
      </c>
      <c r="C1401" s="5" t="s">
        <v>12363</v>
      </c>
      <c r="D1401" s="6">
        <v>1099</v>
      </c>
      <c r="E1401" s="6">
        <v>1500</v>
      </c>
      <c r="F1401" s="7">
        <v>0.27</v>
      </c>
      <c r="G1401" t="s">
        <v>12367</v>
      </c>
      <c r="H1401" t="s">
        <v>12368</v>
      </c>
      <c r="I1401" s="5">
        <v>4.5</v>
      </c>
      <c r="J1401" s="11">
        <v>1065</v>
      </c>
      <c r="K1401">
        <f t="shared" si="42"/>
        <v>4792.5</v>
      </c>
      <c r="L1401" s="2">
        <f t="shared" si="43"/>
        <v>1597500</v>
      </c>
      <c r="M1401" t="str" cm="1">
        <f t="array" ref="M1401">_xlfn.IFS(E1401&lt;1000, "$0 - $999", E1401&lt;5000, "$1K - $4.9K", E1401&lt;10000,"$5K - $9.9K", E1401&lt;50000,"$10K-$49.9", E1401&lt;100000,"$50K-$99.9K", E1401&lt;200000, "$100K - above")</f>
        <v>$1K - $4.9K</v>
      </c>
    </row>
    <row r="1402" spans="1:13">
      <c r="A1402" s="9" t="s">
        <v>12372</v>
      </c>
      <c r="B1402" s="5" t="s">
        <v>12373</v>
      </c>
      <c r="C1402" s="5" t="s">
        <v>9061</v>
      </c>
      <c r="D1402" s="6">
        <v>1928</v>
      </c>
      <c r="E1402" s="6">
        <v>2590</v>
      </c>
      <c r="F1402" s="7">
        <v>0.26</v>
      </c>
      <c r="G1402" t="s">
        <v>12377</v>
      </c>
      <c r="H1402" t="s">
        <v>12378</v>
      </c>
      <c r="I1402" s="5">
        <v>4</v>
      </c>
      <c r="J1402" s="11">
        <v>2377</v>
      </c>
      <c r="K1402">
        <f t="shared" si="42"/>
        <v>9508</v>
      </c>
      <c r="L1402" s="2">
        <f t="shared" si="43"/>
        <v>6156430</v>
      </c>
      <c r="M1402" t="str" cm="1">
        <f t="array" ref="M1402">_xlfn.IFS(E1402&lt;1000, "$0 - $999", E1402&lt;5000, "$1K - $4.9K", E1402&lt;10000,"$5K - $9.9K", E1402&lt;50000,"$10K-$49.9", E1402&lt;100000,"$50K-$99.9K", E1402&lt;200000, "$100K - above")</f>
        <v>$1K - $4.9K</v>
      </c>
    </row>
    <row r="1403" spans="1:13">
      <c r="A1403" s="9" t="s">
        <v>12382</v>
      </c>
      <c r="B1403" s="5" t="s">
        <v>12383</v>
      </c>
      <c r="C1403" s="5" t="s">
        <v>8773</v>
      </c>
      <c r="D1403" s="6">
        <v>3249</v>
      </c>
      <c r="E1403" s="6">
        <v>6299</v>
      </c>
      <c r="F1403" s="7">
        <v>0.48</v>
      </c>
      <c r="G1403" t="s">
        <v>12387</v>
      </c>
      <c r="H1403" t="s">
        <v>12388</v>
      </c>
      <c r="I1403" s="5">
        <v>3.9</v>
      </c>
      <c r="J1403" s="11">
        <v>2569</v>
      </c>
      <c r="K1403">
        <f t="shared" si="42"/>
        <v>10019.1</v>
      </c>
      <c r="L1403" s="2">
        <f t="shared" si="43"/>
        <v>16182131</v>
      </c>
      <c r="M1403" t="str" cm="1">
        <f t="array" ref="M1403">_xlfn.IFS(E1403&lt;1000, "$0 - $999", E1403&lt;5000, "$1K - $4.9K", E1403&lt;10000,"$5K - $9.9K", E1403&lt;50000,"$10K-$49.9", E1403&lt;100000,"$50K-$99.9K", E1403&lt;200000, "$100K - above")</f>
        <v>$5K - $9.9K</v>
      </c>
    </row>
    <row r="1404" spans="1:13">
      <c r="A1404" s="9" t="s">
        <v>12392</v>
      </c>
      <c r="B1404" s="5" t="s">
        <v>12393</v>
      </c>
      <c r="C1404" s="5" t="s">
        <v>9061</v>
      </c>
      <c r="D1404" s="6">
        <v>1199</v>
      </c>
      <c r="E1404" s="6">
        <v>1795</v>
      </c>
      <c r="F1404" s="7">
        <v>0.33</v>
      </c>
      <c r="G1404" t="s">
        <v>12397</v>
      </c>
      <c r="H1404" t="s">
        <v>12398</v>
      </c>
      <c r="I1404" s="5">
        <v>4.2</v>
      </c>
      <c r="J1404" s="11">
        <v>5967</v>
      </c>
      <c r="K1404">
        <f t="shared" si="42"/>
        <v>25061.4</v>
      </c>
      <c r="L1404" s="2">
        <f t="shared" si="43"/>
        <v>10710765</v>
      </c>
      <c r="M1404" t="str" cm="1">
        <f t="array" ref="M1404">_xlfn.IFS(E1404&lt;1000, "$0 - $999", E1404&lt;5000, "$1K - $4.9K", E1404&lt;10000,"$5K - $9.9K", E1404&lt;50000,"$10K-$49.9", E1404&lt;100000,"$50K-$99.9K", E1404&lt;200000, "$100K - above")</f>
        <v>$1K - $4.9K</v>
      </c>
    </row>
    <row r="1405" spans="1:13">
      <c r="A1405" s="9" t="s">
        <v>12402</v>
      </c>
      <c r="B1405" s="5" t="s">
        <v>12403</v>
      </c>
      <c r="C1405" s="5" t="s">
        <v>8541</v>
      </c>
      <c r="D1405" s="6">
        <v>1456</v>
      </c>
      <c r="E1405" s="6">
        <v>3190</v>
      </c>
      <c r="F1405" s="7">
        <v>0.54</v>
      </c>
      <c r="G1405" t="s">
        <v>12407</v>
      </c>
      <c r="H1405" t="s">
        <v>12408</v>
      </c>
      <c r="I1405" s="5">
        <v>4.0999999999999996</v>
      </c>
      <c r="J1405" s="11">
        <v>1776</v>
      </c>
      <c r="K1405">
        <f t="shared" si="42"/>
        <v>7281.5999999999995</v>
      </c>
      <c r="L1405" s="2">
        <f t="shared" si="43"/>
        <v>5665440</v>
      </c>
      <c r="M1405" t="str" cm="1">
        <f t="array" ref="M1405">_xlfn.IFS(E1405&lt;1000, "$0 - $999", E1405&lt;5000, "$1K - $4.9K", E1405&lt;10000,"$5K - $9.9K", E1405&lt;50000,"$10K-$49.9", E1405&lt;100000,"$50K-$99.9K", E1405&lt;200000, "$100K - above")</f>
        <v>$1K - $4.9K</v>
      </c>
    </row>
    <row r="1406" spans="1:13">
      <c r="A1406" s="9" t="s">
        <v>12412</v>
      </c>
      <c r="B1406" s="5" t="s">
        <v>12413</v>
      </c>
      <c r="C1406" s="5" t="s">
        <v>8938</v>
      </c>
      <c r="D1406" s="6">
        <v>3349</v>
      </c>
      <c r="E1406" s="6">
        <v>4799</v>
      </c>
      <c r="F1406" s="7">
        <v>0.3</v>
      </c>
      <c r="G1406" t="s">
        <v>12417</v>
      </c>
      <c r="H1406" t="s">
        <v>12418</v>
      </c>
      <c r="I1406" s="5">
        <v>3.7</v>
      </c>
      <c r="J1406" s="11">
        <v>4200</v>
      </c>
      <c r="K1406">
        <f t="shared" si="42"/>
        <v>15540</v>
      </c>
      <c r="L1406" s="2">
        <f t="shared" si="43"/>
        <v>20155800</v>
      </c>
      <c r="M1406" t="str" cm="1">
        <f t="array" ref="M1406">_xlfn.IFS(E1406&lt;1000, "$0 - $999", E1406&lt;5000, "$1K - $4.9K", E1406&lt;10000,"$5K - $9.9K", E1406&lt;50000,"$10K-$49.9", E1406&lt;100000,"$50K-$99.9K", E1406&lt;200000, "$100K - above")</f>
        <v>$1K - $4.9K</v>
      </c>
    </row>
    <row r="1407" spans="1:13">
      <c r="A1407" s="9" t="s">
        <v>12422</v>
      </c>
      <c r="B1407" s="5" t="s">
        <v>12423</v>
      </c>
      <c r="C1407" s="5" t="s">
        <v>9386</v>
      </c>
      <c r="D1407" s="6">
        <v>4899</v>
      </c>
      <c r="E1407" s="6">
        <v>8999</v>
      </c>
      <c r="F1407" s="7">
        <v>0.46</v>
      </c>
      <c r="G1407" t="s">
        <v>12427</v>
      </c>
      <c r="H1407" t="s">
        <v>12428</v>
      </c>
      <c r="I1407" s="5">
        <v>4.0999999999999996</v>
      </c>
      <c r="J1407" s="10">
        <v>297</v>
      </c>
      <c r="K1407">
        <f t="shared" si="42"/>
        <v>1217.6999999999998</v>
      </c>
      <c r="L1407" s="2">
        <f t="shared" si="43"/>
        <v>2672703</v>
      </c>
      <c r="M1407" t="str" cm="1">
        <f t="array" ref="M1407">_xlfn.IFS(E1407&lt;1000, "$0 - $999", E1407&lt;5000, "$1K - $4.9K", E1407&lt;10000,"$5K - $9.9K", E1407&lt;50000,"$10K-$49.9", E1407&lt;100000,"$50K-$99.9K", E1407&lt;200000, "$100K - above")</f>
        <v>$5K - $9.9K</v>
      </c>
    </row>
    <row r="1408" spans="1:13">
      <c r="A1408" s="9" t="s">
        <v>12432</v>
      </c>
      <c r="B1408" s="5" t="s">
        <v>12433</v>
      </c>
      <c r="C1408" s="5" t="s">
        <v>8762</v>
      </c>
      <c r="D1408" s="6">
        <v>1199</v>
      </c>
      <c r="E1408" s="6">
        <v>1899</v>
      </c>
      <c r="F1408" s="7">
        <v>0.37</v>
      </c>
      <c r="G1408" t="s">
        <v>12437</v>
      </c>
      <c r="H1408" t="s">
        <v>12438</v>
      </c>
      <c r="I1408" s="5">
        <v>4.2</v>
      </c>
      <c r="J1408" s="11">
        <v>3858</v>
      </c>
      <c r="K1408">
        <f t="shared" si="42"/>
        <v>16203.6</v>
      </c>
      <c r="L1408" s="2">
        <f t="shared" si="43"/>
        <v>7326342</v>
      </c>
      <c r="M1408" t="str" cm="1">
        <f t="array" ref="M1408">_xlfn.IFS(E1408&lt;1000, "$0 - $999", E1408&lt;5000, "$1K - $4.9K", E1408&lt;10000,"$5K - $9.9K", E1408&lt;50000,"$10K-$49.9", E1408&lt;100000,"$50K-$99.9K", E1408&lt;200000, "$100K - above")</f>
        <v>$1K - $4.9K</v>
      </c>
    </row>
    <row r="1409" spans="1:13">
      <c r="A1409" s="9" t="s">
        <v>12442</v>
      </c>
      <c r="B1409" s="5" t="s">
        <v>12443</v>
      </c>
      <c r="C1409" s="5" t="s">
        <v>11105</v>
      </c>
      <c r="D1409" s="6">
        <v>3290</v>
      </c>
      <c r="E1409" s="6">
        <v>5799</v>
      </c>
      <c r="F1409" s="7">
        <v>0.43</v>
      </c>
      <c r="G1409" t="s">
        <v>12447</v>
      </c>
      <c r="H1409" t="s">
        <v>12448</v>
      </c>
      <c r="I1409" s="5">
        <v>4.3</v>
      </c>
      <c r="J1409" s="10">
        <v>168</v>
      </c>
      <c r="K1409">
        <f t="shared" si="42"/>
        <v>722.4</v>
      </c>
      <c r="L1409" s="2">
        <f t="shared" si="43"/>
        <v>974232</v>
      </c>
      <c r="M1409" t="str" cm="1">
        <f t="array" ref="M1409">_xlfn.IFS(E1409&lt;1000, "$0 - $999", E1409&lt;5000, "$1K - $4.9K", E1409&lt;10000,"$5K - $9.9K", E1409&lt;50000,"$10K-$49.9", E1409&lt;100000,"$50K-$99.9K", E1409&lt;200000, "$100K - above")</f>
        <v>$5K - $9.9K</v>
      </c>
    </row>
    <row r="1410" spans="1:13">
      <c r="A1410" s="9" t="s">
        <v>12452</v>
      </c>
      <c r="B1410" s="5" t="s">
        <v>12453</v>
      </c>
      <c r="C1410" s="5" t="s">
        <v>8574</v>
      </c>
      <c r="D1410" s="5">
        <v>179</v>
      </c>
      <c r="E1410" s="5">
        <v>799</v>
      </c>
      <c r="F1410" s="7">
        <v>0.78</v>
      </c>
      <c r="G1410" t="s">
        <v>12457</v>
      </c>
      <c r="H1410" t="s">
        <v>12458</v>
      </c>
      <c r="I1410" s="5">
        <v>3.6</v>
      </c>
      <c r="J1410" s="10">
        <v>101</v>
      </c>
      <c r="K1410">
        <f t="shared" ref="K1410:K1466" si="44">PRODUCT(J1410,I1410)</f>
        <v>363.6</v>
      </c>
      <c r="L1410" s="2">
        <f t="shared" ref="L1410:L1466" si="45">PRODUCT(J1410,E1410)</f>
        <v>80699</v>
      </c>
      <c r="M1410" t="str" cm="1">
        <f t="array" ref="M1410">_xlfn.IFS(E1410&lt;1000, "$0 - $999", E1410&lt;5000, "$1K - $4.9K", E1410&lt;10000,"$5K - $9.9K", E1410&lt;50000,"$10K-$49.9", E1410&lt;100000,"$50K-$99.9K", E1410&lt;200000, "$100K - above")</f>
        <v>$0 - $999</v>
      </c>
    </row>
    <row r="1411" spans="1:13">
      <c r="A1411" s="9" t="s">
        <v>12462</v>
      </c>
      <c r="B1411" s="5" t="s">
        <v>12463</v>
      </c>
      <c r="C1411" s="5" t="s">
        <v>12122</v>
      </c>
      <c r="D1411" s="5">
        <v>149</v>
      </c>
      <c r="E1411" s="5">
        <v>300</v>
      </c>
      <c r="F1411" s="7">
        <v>0.5</v>
      </c>
      <c r="G1411" t="s">
        <v>12467</v>
      </c>
      <c r="H1411" t="s">
        <v>12468</v>
      </c>
      <c r="I1411" s="5">
        <v>4.0999999999999996</v>
      </c>
      <c r="J1411" s="11">
        <v>4074</v>
      </c>
      <c r="K1411">
        <f t="shared" si="44"/>
        <v>16703.399999999998</v>
      </c>
      <c r="L1411" s="2">
        <f t="shared" si="45"/>
        <v>1222200</v>
      </c>
      <c r="M1411" t="str" cm="1">
        <f t="array" ref="M1411">_xlfn.IFS(E1411&lt;1000, "$0 - $999", E1411&lt;5000, "$1K - $4.9K", E1411&lt;10000,"$5K - $9.9K", E1411&lt;50000,"$10K-$49.9", E1411&lt;100000,"$50K-$99.9K", E1411&lt;200000, "$100K - above")</f>
        <v>$0 - $999</v>
      </c>
    </row>
    <row r="1412" spans="1:13">
      <c r="A1412" s="9" t="s">
        <v>12472</v>
      </c>
      <c r="B1412" s="5" t="s">
        <v>12473</v>
      </c>
      <c r="C1412" s="5" t="s">
        <v>8710</v>
      </c>
      <c r="D1412" s="6">
        <v>5490</v>
      </c>
      <c r="E1412" s="6">
        <v>7200</v>
      </c>
      <c r="F1412" s="7">
        <v>0.24</v>
      </c>
      <c r="G1412" t="s">
        <v>12477</v>
      </c>
      <c r="H1412" t="s">
        <v>12478</v>
      </c>
      <c r="I1412" s="5">
        <v>4.5</v>
      </c>
      <c r="J1412" s="11">
        <v>1408</v>
      </c>
      <c r="K1412">
        <f t="shared" si="44"/>
        <v>6336</v>
      </c>
      <c r="L1412" s="2">
        <f t="shared" si="45"/>
        <v>10137600</v>
      </c>
      <c r="M1412" t="str" cm="1">
        <f t="array" ref="M1412">_xlfn.IFS(E1412&lt;1000, "$0 - $999", E1412&lt;5000, "$1K - $4.9K", E1412&lt;10000,"$5K - $9.9K", E1412&lt;50000,"$10K-$49.9", E1412&lt;100000,"$50K-$99.9K", E1412&lt;200000, "$100K - above")</f>
        <v>$5K - $9.9K</v>
      </c>
    </row>
    <row r="1413" spans="1:13">
      <c r="A1413" s="9" t="s">
        <v>12482</v>
      </c>
      <c r="B1413" s="5" t="s">
        <v>12483</v>
      </c>
      <c r="C1413" s="5" t="s">
        <v>8585</v>
      </c>
      <c r="D1413" s="5">
        <v>379</v>
      </c>
      <c r="E1413" s="5">
        <v>389</v>
      </c>
      <c r="F1413" s="7">
        <v>0.03</v>
      </c>
      <c r="G1413" t="s">
        <v>12487</v>
      </c>
      <c r="H1413" t="s">
        <v>12488</v>
      </c>
      <c r="I1413" s="5">
        <v>4.2</v>
      </c>
      <c r="J1413" s="11">
        <v>3739</v>
      </c>
      <c r="K1413">
        <f t="shared" si="44"/>
        <v>15703.800000000001</v>
      </c>
      <c r="L1413" s="2">
        <f t="shared" si="45"/>
        <v>1454471</v>
      </c>
      <c r="M1413" t="str" cm="1">
        <f t="array" ref="M1413">_xlfn.IFS(E1413&lt;1000, "$0 - $999", E1413&lt;5000, "$1K - $4.9K", E1413&lt;10000,"$5K - $9.9K", E1413&lt;50000,"$10K-$49.9", E1413&lt;100000,"$50K-$99.9K", E1413&lt;200000, "$100K - above")</f>
        <v>$0 - $999</v>
      </c>
    </row>
    <row r="1414" spans="1:13">
      <c r="A1414" s="9" t="s">
        <v>12492</v>
      </c>
      <c r="B1414" s="5" t="s">
        <v>12493</v>
      </c>
      <c r="C1414" s="5" t="s">
        <v>10094</v>
      </c>
      <c r="D1414" s="6">
        <v>8699</v>
      </c>
      <c r="E1414" s="6">
        <v>13049</v>
      </c>
      <c r="F1414" s="7">
        <v>0.33</v>
      </c>
      <c r="G1414" t="s">
        <v>12497</v>
      </c>
      <c r="H1414" t="s">
        <v>12498</v>
      </c>
      <c r="I1414" s="5">
        <v>4.3</v>
      </c>
      <c r="J1414" s="11">
        <v>5891</v>
      </c>
      <c r="K1414">
        <f t="shared" si="44"/>
        <v>25331.3</v>
      </c>
      <c r="L1414" s="2">
        <f t="shared" si="45"/>
        <v>76871659</v>
      </c>
      <c r="M1414" t="str" cm="1">
        <f t="array" ref="M1414">_xlfn.IFS(E1414&lt;1000, "$0 - $999", E1414&lt;5000, "$1K - $4.9K", E1414&lt;10000,"$5K - $9.9K", E1414&lt;50000,"$10K-$49.9", E1414&lt;100000,"$50K-$99.9K", E1414&lt;200000, "$100K - above")</f>
        <v>$10K-$49.9</v>
      </c>
    </row>
    <row r="1415" spans="1:13">
      <c r="A1415" s="9" t="s">
        <v>12502</v>
      </c>
      <c r="B1415" s="5" t="s">
        <v>12503</v>
      </c>
      <c r="C1415" s="5" t="s">
        <v>8710</v>
      </c>
      <c r="D1415" s="8">
        <v>3041.67</v>
      </c>
      <c r="E1415" s="6">
        <v>5999</v>
      </c>
      <c r="F1415" s="7">
        <v>0.49</v>
      </c>
      <c r="G1415" t="s">
        <v>12507</v>
      </c>
      <c r="H1415" t="s">
        <v>12508</v>
      </c>
      <c r="I1415" s="5">
        <v>4</v>
      </c>
      <c r="J1415" s="10">
        <v>777</v>
      </c>
      <c r="K1415">
        <f t="shared" si="44"/>
        <v>3108</v>
      </c>
      <c r="L1415" s="2">
        <f t="shared" si="45"/>
        <v>4661223</v>
      </c>
      <c r="M1415" t="str" cm="1">
        <f t="array" ref="M1415">_xlfn.IFS(E1415&lt;1000, "$0 - $999", E1415&lt;5000, "$1K - $4.9K", E1415&lt;10000,"$5K - $9.9K", E1415&lt;50000,"$10K-$49.9", E1415&lt;100000,"$50K-$99.9K", E1415&lt;200000, "$100K - above")</f>
        <v>$5K - $9.9K</v>
      </c>
    </row>
    <row r="1416" spans="1:13">
      <c r="A1416" s="9" t="s">
        <v>12512</v>
      </c>
      <c r="B1416" s="5" t="s">
        <v>12513</v>
      </c>
      <c r="C1416" s="5" t="s">
        <v>8688</v>
      </c>
      <c r="D1416" s="6">
        <v>1745</v>
      </c>
      <c r="E1416" s="6">
        <v>2400</v>
      </c>
      <c r="F1416" s="7">
        <v>0.27</v>
      </c>
      <c r="G1416" t="s">
        <v>12517</v>
      </c>
      <c r="H1416" t="s">
        <v>12518</v>
      </c>
      <c r="I1416" s="5">
        <v>4.2</v>
      </c>
      <c r="J1416" s="11">
        <v>14160</v>
      </c>
      <c r="K1416">
        <f t="shared" si="44"/>
        <v>59472</v>
      </c>
      <c r="L1416" s="2">
        <f t="shared" si="45"/>
        <v>33984000</v>
      </c>
      <c r="M1416" t="str" cm="1">
        <f t="array" ref="M1416">_xlfn.IFS(E1416&lt;1000, "$0 - $999", E1416&lt;5000, "$1K - $4.9K", E1416&lt;10000,"$5K - $9.9K", E1416&lt;50000,"$10K-$49.9", E1416&lt;100000,"$50K-$99.9K", E1416&lt;200000, "$100K - above")</f>
        <v>$1K - $4.9K</v>
      </c>
    </row>
    <row r="1417" spans="1:13">
      <c r="A1417" s="9" t="s">
        <v>12522</v>
      </c>
      <c r="B1417" s="5" t="s">
        <v>12523</v>
      </c>
      <c r="C1417" s="5" t="s">
        <v>8647</v>
      </c>
      <c r="D1417" s="6">
        <v>3180</v>
      </c>
      <c r="E1417" s="6">
        <v>5295</v>
      </c>
      <c r="F1417" s="7">
        <v>0.4</v>
      </c>
      <c r="G1417" t="s">
        <v>12527</v>
      </c>
      <c r="H1417" t="s">
        <v>12528</v>
      </c>
      <c r="I1417" s="5">
        <v>4.2</v>
      </c>
      <c r="J1417" s="11">
        <v>6919</v>
      </c>
      <c r="K1417">
        <f t="shared" si="44"/>
        <v>29059.800000000003</v>
      </c>
      <c r="L1417" s="2">
        <f t="shared" si="45"/>
        <v>36636105</v>
      </c>
      <c r="M1417" t="str" cm="1">
        <f t="array" ref="M1417">_xlfn.IFS(E1417&lt;1000, "$0 - $999", E1417&lt;5000, "$1K - $4.9K", E1417&lt;10000,"$5K - $9.9K", E1417&lt;50000,"$10K-$49.9", E1417&lt;100000,"$50K-$99.9K", E1417&lt;200000, "$100K - above")</f>
        <v>$5K - $9.9K</v>
      </c>
    </row>
    <row r="1418" spans="1:13">
      <c r="A1418" s="9" t="s">
        <v>12532</v>
      </c>
      <c r="B1418" s="5" t="s">
        <v>12533</v>
      </c>
      <c r="C1418" s="5" t="s">
        <v>10094</v>
      </c>
      <c r="D1418" s="6">
        <v>4999</v>
      </c>
      <c r="E1418" s="6">
        <v>24999</v>
      </c>
      <c r="F1418" s="7">
        <v>0.8</v>
      </c>
      <c r="G1418" t="s">
        <v>12537</v>
      </c>
      <c r="H1418" t="s">
        <v>12538</v>
      </c>
      <c r="I1418" s="5">
        <v>4.5</v>
      </c>
      <c r="J1418" s="10">
        <v>287</v>
      </c>
      <c r="K1418">
        <f t="shared" si="44"/>
        <v>1291.5</v>
      </c>
      <c r="L1418" s="2">
        <f t="shared" si="45"/>
        <v>7174713</v>
      </c>
      <c r="M1418" t="str" cm="1">
        <f t="array" ref="M1418">_xlfn.IFS(E1418&lt;1000, "$0 - $999", E1418&lt;5000, "$1K - $4.9K", E1418&lt;10000,"$5K - $9.9K", E1418&lt;50000,"$10K-$49.9", E1418&lt;100000,"$50K-$99.9K", E1418&lt;200000, "$100K - above")</f>
        <v>$10K-$49.9</v>
      </c>
    </row>
    <row r="1419" spans="1:13">
      <c r="A1419" s="9" t="s">
        <v>12542</v>
      </c>
      <c r="B1419" s="5" t="s">
        <v>12543</v>
      </c>
      <c r="C1419" s="5" t="s">
        <v>8886</v>
      </c>
      <c r="D1419" s="5">
        <v>390</v>
      </c>
      <c r="E1419" s="5">
        <v>799</v>
      </c>
      <c r="F1419" s="7">
        <v>0.51</v>
      </c>
      <c r="G1419" t="s">
        <v>12547</v>
      </c>
      <c r="H1419" t="s">
        <v>12548</v>
      </c>
      <c r="I1419" s="5">
        <v>3.8</v>
      </c>
      <c r="J1419" s="10">
        <v>287</v>
      </c>
      <c r="K1419">
        <f t="shared" si="44"/>
        <v>1090.5999999999999</v>
      </c>
      <c r="L1419" s="2">
        <f t="shared" si="45"/>
        <v>229313</v>
      </c>
      <c r="M1419" t="str" cm="1">
        <f t="array" ref="M1419">_xlfn.IFS(E1419&lt;1000, "$0 - $999", E1419&lt;5000, "$1K - $4.9K", E1419&lt;10000,"$5K - $9.9K", E1419&lt;50000,"$10K-$49.9", E1419&lt;100000,"$50K-$99.9K", E1419&lt;200000, "$100K - above")</f>
        <v>$0 - $999</v>
      </c>
    </row>
    <row r="1420" spans="1:13">
      <c r="A1420" s="9" t="s">
        <v>12552</v>
      </c>
      <c r="B1420" s="5" t="s">
        <v>12553</v>
      </c>
      <c r="C1420" s="5" t="s">
        <v>12554</v>
      </c>
      <c r="D1420" s="6">
        <v>1999</v>
      </c>
      <c r="E1420" s="6">
        <v>2999</v>
      </c>
      <c r="F1420" s="7">
        <v>0.33</v>
      </c>
      <c r="G1420" t="s">
        <v>12558</v>
      </c>
      <c r="H1420" t="s">
        <v>12559</v>
      </c>
      <c r="I1420" s="5">
        <v>4.4000000000000004</v>
      </c>
      <c r="J1420" s="10">
        <v>388</v>
      </c>
      <c r="K1420">
        <f t="shared" si="44"/>
        <v>1707.2</v>
      </c>
      <c r="L1420" s="2">
        <f t="shared" si="45"/>
        <v>1163612</v>
      </c>
      <c r="M1420" t="str" cm="1">
        <f t="array" ref="M1420">_xlfn.IFS(E1420&lt;1000, "$0 - $999", E1420&lt;5000, "$1K - $4.9K", E1420&lt;10000,"$5K - $9.9K", E1420&lt;50000,"$10K-$49.9", E1420&lt;100000,"$50K-$99.9K", E1420&lt;200000, "$100K - above")</f>
        <v>$1K - $4.9K</v>
      </c>
    </row>
    <row r="1421" spans="1:13">
      <c r="A1421" s="9" t="s">
        <v>12563</v>
      </c>
      <c r="B1421" s="5" t="s">
        <v>12564</v>
      </c>
      <c r="C1421" s="5" t="s">
        <v>9030</v>
      </c>
      <c r="D1421" s="6">
        <v>1624</v>
      </c>
      <c r="E1421" s="6">
        <v>2495</v>
      </c>
      <c r="F1421" s="7">
        <v>0.35</v>
      </c>
      <c r="G1421" t="s">
        <v>12568</v>
      </c>
      <c r="H1421" t="s">
        <v>12569</v>
      </c>
      <c r="I1421" s="5">
        <v>4.0999999999999996</v>
      </c>
      <c r="J1421" s="10">
        <v>827</v>
      </c>
      <c r="K1421">
        <f t="shared" si="44"/>
        <v>3390.7</v>
      </c>
      <c r="L1421" s="2">
        <f t="shared" si="45"/>
        <v>2063365</v>
      </c>
      <c r="M1421" t="str" cm="1">
        <f t="array" ref="M1421">_xlfn.IFS(E1421&lt;1000, "$0 - $999", E1421&lt;5000, "$1K - $4.9K", E1421&lt;10000,"$5K - $9.9K", E1421&lt;50000,"$10K-$49.9", E1421&lt;100000,"$50K-$99.9K", E1421&lt;200000, "$100K - above")</f>
        <v>$1K - $4.9K</v>
      </c>
    </row>
    <row r="1422" spans="1:13">
      <c r="A1422" s="9" t="s">
        <v>12573</v>
      </c>
      <c r="B1422" s="5" t="s">
        <v>12574</v>
      </c>
      <c r="C1422" s="5" t="s">
        <v>12122</v>
      </c>
      <c r="D1422" s="5">
        <v>184</v>
      </c>
      <c r="E1422" s="5">
        <v>450</v>
      </c>
      <c r="F1422" s="7">
        <v>0.59</v>
      </c>
      <c r="G1422" t="s">
        <v>12578</v>
      </c>
      <c r="H1422" t="s">
        <v>12579</v>
      </c>
      <c r="I1422" s="5">
        <v>4.2</v>
      </c>
      <c r="J1422" s="11">
        <v>4971</v>
      </c>
      <c r="K1422">
        <f t="shared" si="44"/>
        <v>20878.2</v>
      </c>
      <c r="L1422" s="2">
        <f t="shared" si="45"/>
        <v>2236950</v>
      </c>
      <c r="M1422" t="str" cm="1">
        <f t="array" ref="M1422">_xlfn.IFS(E1422&lt;1000, "$0 - $999", E1422&lt;5000, "$1K - $4.9K", E1422&lt;10000,"$5K - $9.9K", E1422&lt;50000,"$10K-$49.9", E1422&lt;100000,"$50K-$99.9K", E1422&lt;200000, "$100K - above")</f>
        <v>$0 - $999</v>
      </c>
    </row>
    <row r="1423" spans="1:13">
      <c r="A1423" s="9" t="s">
        <v>12583</v>
      </c>
      <c r="B1423" s="5" t="s">
        <v>12584</v>
      </c>
      <c r="C1423" s="5" t="s">
        <v>8574</v>
      </c>
      <c r="D1423" s="5">
        <v>445</v>
      </c>
      <c r="E1423" s="5">
        <v>999</v>
      </c>
      <c r="F1423" s="7">
        <v>0.55000000000000004</v>
      </c>
      <c r="G1423" t="s">
        <v>12588</v>
      </c>
      <c r="H1423" t="s">
        <v>12589</v>
      </c>
      <c r="I1423" s="5">
        <v>4.3</v>
      </c>
      <c r="J1423" s="10">
        <v>229</v>
      </c>
      <c r="K1423">
        <f t="shared" si="44"/>
        <v>984.69999999999993</v>
      </c>
      <c r="L1423" s="2">
        <f t="shared" si="45"/>
        <v>228771</v>
      </c>
      <c r="M1423" t="str" cm="1">
        <f t="array" ref="M1423">_xlfn.IFS(E1423&lt;1000, "$0 - $999", E1423&lt;5000, "$1K - $4.9K", E1423&lt;10000,"$5K - $9.9K", E1423&lt;50000,"$10K-$49.9", E1423&lt;100000,"$50K-$99.9K", E1423&lt;200000, "$100K - above")</f>
        <v>$0 - $999</v>
      </c>
    </row>
    <row r="1424" spans="1:13">
      <c r="A1424" s="9" t="s">
        <v>12593</v>
      </c>
      <c r="B1424" s="5" t="s">
        <v>12594</v>
      </c>
      <c r="C1424" s="5" t="s">
        <v>12595</v>
      </c>
      <c r="D1424" s="5">
        <v>699</v>
      </c>
      <c r="E1424" s="6">
        <v>1690</v>
      </c>
      <c r="F1424" s="7">
        <v>0.59</v>
      </c>
      <c r="G1424" t="s">
        <v>12599</v>
      </c>
      <c r="H1424" t="s">
        <v>12600</v>
      </c>
      <c r="I1424" s="5">
        <v>4.0999999999999996</v>
      </c>
      <c r="J1424" s="11">
        <v>3524</v>
      </c>
      <c r="K1424">
        <f t="shared" si="44"/>
        <v>14448.4</v>
      </c>
      <c r="L1424" s="2">
        <f t="shared" si="45"/>
        <v>5955560</v>
      </c>
      <c r="M1424" t="str" cm="1">
        <f t="array" ref="M1424">_xlfn.IFS(E1424&lt;1000, "$0 - $999", E1424&lt;5000, "$1K - $4.9K", E1424&lt;10000,"$5K - $9.9K", E1424&lt;50000,"$10K-$49.9", E1424&lt;100000,"$50K-$99.9K", E1424&lt;200000, "$100K - above")</f>
        <v>$1K - $4.9K</v>
      </c>
    </row>
    <row r="1425" spans="1:13">
      <c r="A1425" s="9" t="s">
        <v>12604</v>
      </c>
      <c r="B1425" s="5" t="s">
        <v>12605</v>
      </c>
      <c r="C1425" s="5" t="s">
        <v>8647</v>
      </c>
      <c r="D1425" s="6">
        <v>1601</v>
      </c>
      <c r="E1425" s="6">
        <v>3890</v>
      </c>
      <c r="F1425" s="7">
        <v>0.59</v>
      </c>
      <c r="G1425" t="s">
        <v>12609</v>
      </c>
      <c r="H1425" t="s">
        <v>12610</v>
      </c>
      <c r="I1425" s="5">
        <v>4.2</v>
      </c>
      <c r="J1425" s="10">
        <v>156</v>
      </c>
      <c r="K1425">
        <f t="shared" si="44"/>
        <v>655.20000000000005</v>
      </c>
      <c r="L1425" s="2">
        <f t="shared" si="45"/>
        <v>606840</v>
      </c>
      <c r="M1425" t="str" cm="1">
        <f t="array" ref="M1425">_xlfn.IFS(E1425&lt;1000, "$0 - $999", E1425&lt;5000, "$1K - $4.9K", E1425&lt;10000,"$5K - $9.9K", E1425&lt;50000,"$10K-$49.9", E1425&lt;100000,"$50K-$99.9K", E1425&lt;200000, "$100K - above")</f>
        <v>$1K - $4.9K</v>
      </c>
    </row>
    <row r="1426" spans="1:13">
      <c r="A1426" s="9" t="s">
        <v>12614</v>
      </c>
      <c r="B1426" s="5" t="s">
        <v>12615</v>
      </c>
      <c r="C1426" s="5" t="s">
        <v>9633</v>
      </c>
      <c r="D1426" s="5">
        <v>231</v>
      </c>
      <c r="E1426" s="5">
        <v>260</v>
      </c>
      <c r="F1426" s="7">
        <v>0.11</v>
      </c>
      <c r="G1426" t="s">
        <v>12619</v>
      </c>
      <c r="H1426" t="s">
        <v>12620</v>
      </c>
      <c r="I1426" s="5">
        <v>4.0999999999999996</v>
      </c>
      <c r="J1426" s="10">
        <v>490</v>
      </c>
      <c r="K1426">
        <f t="shared" si="44"/>
        <v>2008.9999999999998</v>
      </c>
      <c r="L1426" s="2">
        <f t="shared" si="45"/>
        <v>127400</v>
      </c>
      <c r="M1426" t="str" cm="1">
        <f t="array" ref="M1426">_xlfn.IFS(E1426&lt;1000, "$0 - $999", E1426&lt;5000, "$1K - $4.9K", E1426&lt;10000,"$5K - $9.9K", E1426&lt;50000,"$10K-$49.9", E1426&lt;100000,"$50K-$99.9K", E1426&lt;200000, "$100K - above")</f>
        <v>$0 - $999</v>
      </c>
    </row>
    <row r="1427" spans="1:13">
      <c r="A1427" s="9" t="s">
        <v>12623</v>
      </c>
      <c r="B1427" s="5" t="s">
        <v>12624</v>
      </c>
      <c r="C1427" s="5" t="s">
        <v>8574</v>
      </c>
      <c r="D1427" s="5">
        <v>369</v>
      </c>
      <c r="E1427" s="5">
        <v>599</v>
      </c>
      <c r="F1427" s="7">
        <v>0.38</v>
      </c>
      <c r="G1427" t="s">
        <v>12628</v>
      </c>
      <c r="H1427" t="s">
        <v>12629</v>
      </c>
      <c r="I1427" s="5">
        <v>3.9</v>
      </c>
      <c r="J1427" s="10">
        <v>82</v>
      </c>
      <c r="K1427">
        <f t="shared" si="44"/>
        <v>319.8</v>
      </c>
      <c r="L1427" s="2">
        <f t="shared" si="45"/>
        <v>49118</v>
      </c>
      <c r="M1427" t="str" cm="1">
        <f t="array" ref="M1427">_xlfn.IFS(E1427&lt;1000, "$0 - $999", E1427&lt;5000, "$1K - $4.9K", E1427&lt;10000,"$5K - $9.9K", E1427&lt;50000,"$10K-$49.9", E1427&lt;100000,"$50K-$99.9K", E1427&lt;200000, "$100K - above")</f>
        <v>$0 - $999</v>
      </c>
    </row>
    <row r="1428" spans="1:13">
      <c r="A1428" s="9" t="s">
        <v>12633</v>
      </c>
      <c r="B1428" s="5" t="s">
        <v>12634</v>
      </c>
      <c r="C1428" s="5" t="s">
        <v>8541</v>
      </c>
      <c r="D1428" s="5">
        <v>809</v>
      </c>
      <c r="E1428" s="6">
        <v>1950</v>
      </c>
      <c r="F1428" s="7">
        <v>0.59</v>
      </c>
      <c r="G1428" t="s">
        <v>12638</v>
      </c>
      <c r="H1428" t="s">
        <v>12639</v>
      </c>
      <c r="I1428" s="5">
        <v>3.9</v>
      </c>
      <c r="J1428" s="10">
        <v>710</v>
      </c>
      <c r="K1428">
        <f t="shared" si="44"/>
        <v>2769</v>
      </c>
      <c r="L1428" s="2">
        <f t="shared" si="45"/>
        <v>1384500</v>
      </c>
      <c r="M1428" t="str" cm="1">
        <f t="array" ref="M1428">_xlfn.IFS(E1428&lt;1000, "$0 - $999", E1428&lt;5000, "$1K - $4.9K", E1428&lt;10000,"$5K - $9.9K", E1428&lt;50000,"$10K-$49.9", E1428&lt;100000,"$50K-$99.9K", E1428&lt;200000, "$100K - above")</f>
        <v>$1K - $4.9K</v>
      </c>
    </row>
    <row r="1429" spans="1:13">
      <c r="A1429" s="9" t="s">
        <v>12643</v>
      </c>
      <c r="B1429" s="5" t="s">
        <v>12644</v>
      </c>
      <c r="C1429" s="5" t="s">
        <v>8710</v>
      </c>
      <c r="D1429" s="6">
        <v>1199</v>
      </c>
      <c r="E1429" s="6">
        <v>2990</v>
      </c>
      <c r="F1429" s="7">
        <v>0.6</v>
      </c>
      <c r="G1429" t="s">
        <v>12648</v>
      </c>
      <c r="H1429" t="s">
        <v>12649</v>
      </c>
      <c r="I1429" s="5">
        <v>3.8</v>
      </c>
      <c r="J1429" s="10">
        <v>133</v>
      </c>
      <c r="K1429">
        <f t="shared" si="44"/>
        <v>505.4</v>
      </c>
      <c r="L1429" s="2">
        <f t="shared" si="45"/>
        <v>397670</v>
      </c>
      <c r="M1429" t="str" cm="1">
        <f t="array" ref="M1429">_xlfn.IFS(E1429&lt;1000, "$0 - $999", E1429&lt;5000, "$1K - $4.9K", E1429&lt;10000,"$5K - $9.9K", E1429&lt;50000,"$10K-$49.9", E1429&lt;100000,"$50K-$99.9K", E1429&lt;200000, "$100K - above")</f>
        <v>$1K - $4.9K</v>
      </c>
    </row>
    <row r="1430" spans="1:13">
      <c r="A1430" s="9" t="s">
        <v>12653</v>
      </c>
      <c r="B1430" s="5" t="s">
        <v>12654</v>
      </c>
      <c r="C1430" s="5" t="s">
        <v>8710</v>
      </c>
      <c r="D1430" s="6">
        <v>6120</v>
      </c>
      <c r="E1430" s="6">
        <v>8073</v>
      </c>
      <c r="F1430" s="7">
        <v>0.24</v>
      </c>
      <c r="G1430" t="s">
        <v>12658</v>
      </c>
      <c r="H1430" t="s">
        <v>12659</v>
      </c>
      <c r="I1430" s="5">
        <v>4.5999999999999996</v>
      </c>
      <c r="J1430" s="11">
        <v>2751</v>
      </c>
      <c r="K1430">
        <f t="shared" si="44"/>
        <v>12654.599999999999</v>
      </c>
      <c r="L1430" s="2">
        <f t="shared" si="45"/>
        <v>22208823</v>
      </c>
      <c r="M1430" t="str" cm="1">
        <f t="array" ref="M1430">_xlfn.IFS(E1430&lt;1000, "$0 - $999", E1430&lt;5000, "$1K - $4.9K", E1430&lt;10000,"$5K - $9.9K", E1430&lt;50000,"$10K-$49.9", E1430&lt;100000,"$50K-$99.9K", E1430&lt;200000, "$100K - above")</f>
        <v>$5K - $9.9K</v>
      </c>
    </row>
    <row r="1431" spans="1:13">
      <c r="A1431" s="9" t="s">
        <v>12663</v>
      </c>
      <c r="B1431" s="5" t="s">
        <v>12664</v>
      </c>
      <c r="C1431" s="5" t="s">
        <v>8897</v>
      </c>
      <c r="D1431" s="6">
        <v>1799</v>
      </c>
      <c r="E1431" s="6">
        <v>2599</v>
      </c>
      <c r="F1431" s="7">
        <v>0.31</v>
      </c>
      <c r="G1431" t="s">
        <v>12668</v>
      </c>
      <c r="H1431" t="s">
        <v>12669</v>
      </c>
      <c r="I1431" s="5">
        <v>3.6</v>
      </c>
      <c r="J1431" s="10">
        <v>771</v>
      </c>
      <c r="K1431">
        <f t="shared" si="44"/>
        <v>2775.6</v>
      </c>
      <c r="L1431" s="2">
        <f t="shared" si="45"/>
        <v>2003829</v>
      </c>
      <c r="M1431" t="str" cm="1">
        <f t="array" ref="M1431">_xlfn.IFS(E1431&lt;1000, "$0 - $999", E1431&lt;5000, "$1K - $4.9K", E1431&lt;10000,"$5K - $9.9K", E1431&lt;50000,"$10K-$49.9", E1431&lt;100000,"$50K-$99.9K", E1431&lt;200000, "$100K - above")</f>
        <v>$1K - $4.9K</v>
      </c>
    </row>
    <row r="1432" spans="1:13">
      <c r="A1432" s="9" t="s">
        <v>12673</v>
      </c>
      <c r="B1432" s="5" t="s">
        <v>12674</v>
      </c>
      <c r="C1432" s="5" t="s">
        <v>11428</v>
      </c>
      <c r="D1432" s="6">
        <v>18999</v>
      </c>
      <c r="E1432" s="6">
        <v>29999</v>
      </c>
      <c r="F1432" s="7">
        <v>0.37</v>
      </c>
      <c r="G1432" t="s">
        <v>12678</v>
      </c>
      <c r="H1432" t="s">
        <v>12679</v>
      </c>
      <c r="I1432" s="5">
        <v>4.0999999999999996</v>
      </c>
      <c r="J1432" s="11">
        <v>2536</v>
      </c>
      <c r="K1432">
        <f t="shared" si="44"/>
        <v>10397.599999999999</v>
      </c>
      <c r="L1432" s="2">
        <f t="shared" si="45"/>
        <v>76077464</v>
      </c>
      <c r="M1432" t="str" cm="1">
        <f t="array" ref="M1432">_xlfn.IFS(E1432&lt;1000, "$0 - $999", E1432&lt;5000, "$1K - $4.9K", E1432&lt;10000,"$5K - $9.9K", E1432&lt;50000,"$10K-$49.9", E1432&lt;100000,"$50K-$99.9K", E1432&lt;200000, "$100K - above")</f>
        <v>$10K-$49.9</v>
      </c>
    </row>
    <row r="1433" spans="1:13">
      <c r="A1433" s="9" t="s">
        <v>12683</v>
      </c>
      <c r="B1433" s="5" t="s">
        <v>12684</v>
      </c>
      <c r="C1433" s="5" t="s">
        <v>9591</v>
      </c>
      <c r="D1433" s="6">
        <v>1999</v>
      </c>
      <c r="E1433" s="6">
        <v>2360</v>
      </c>
      <c r="F1433" s="7">
        <v>0.15</v>
      </c>
      <c r="G1433" t="s">
        <v>12688</v>
      </c>
      <c r="H1433" t="s">
        <v>12689</v>
      </c>
      <c r="I1433" s="5">
        <v>4.2</v>
      </c>
      <c r="J1433" s="11">
        <v>7801</v>
      </c>
      <c r="K1433">
        <f t="shared" si="44"/>
        <v>32764.2</v>
      </c>
      <c r="L1433" s="2">
        <f t="shared" si="45"/>
        <v>18410360</v>
      </c>
      <c r="M1433" t="str" cm="1">
        <f t="array" ref="M1433">_xlfn.IFS(E1433&lt;1000, "$0 - $999", E1433&lt;5000, "$1K - $4.9K", E1433&lt;10000,"$5K - $9.9K", E1433&lt;50000,"$10K-$49.9", E1433&lt;100000,"$50K-$99.9K", E1433&lt;200000, "$100K - above")</f>
        <v>$1K - $4.9K</v>
      </c>
    </row>
    <row r="1434" spans="1:13">
      <c r="A1434" s="9" t="s">
        <v>12693</v>
      </c>
      <c r="B1434" s="5" t="s">
        <v>12694</v>
      </c>
      <c r="C1434" s="5" t="s">
        <v>12695</v>
      </c>
      <c r="D1434" s="6">
        <v>5999</v>
      </c>
      <c r="E1434" s="6">
        <v>11495</v>
      </c>
      <c r="F1434" s="7">
        <v>0.48</v>
      </c>
      <c r="G1434" t="s">
        <v>12699</v>
      </c>
      <c r="H1434" t="s">
        <v>12700</v>
      </c>
      <c r="I1434" s="5">
        <v>4.3</v>
      </c>
      <c r="J1434" s="10">
        <v>534</v>
      </c>
      <c r="K1434">
        <f t="shared" si="44"/>
        <v>2296.1999999999998</v>
      </c>
      <c r="L1434" s="2">
        <f t="shared" si="45"/>
        <v>6138330</v>
      </c>
      <c r="M1434" t="str" cm="1">
        <f t="array" ref="M1434">_xlfn.IFS(E1434&lt;1000, "$0 - $999", E1434&lt;5000, "$1K - $4.9K", E1434&lt;10000,"$5K - $9.9K", E1434&lt;50000,"$10K-$49.9", E1434&lt;100000,"$50K-$99.9K", E1434&lt;200000, "$100K - above")</f>
        <v>$10K-$49.9</v>
      </c>
    </row>
    <row r="1435" spans="1:13">
      <c r="A1435" s="9" t="s">
        <v>12704</v>
      </c>
      <c r="B1435" s="5" t="s">
        <v>12705</v>
      </c>
      <c r="C1435" s="5" t="s">
        <v>9295</v>
      </c>
      <c r="D1435" s="6">
        <v>2599</v>
      </c>
      <c r="E1435" s="6">
        <v>4780</v>
      </c>
      <c r="F1435" s="7">
        <v>0.46</v>
      </c>
      <c r="G1435" t="s">
        <v>12709</v>
      </c>
      <c r="H1435" t="s">
        <v>12710</v>
      </c>
      <c r="I1435" s="5">
        <v>3.9</v>
      </c>
      <c r="J1435" s="10">
        <v>898</v>
      </c>
      <c r="K1435">
        <f t="shared" si="44"/>
        <v>3502.2</v>
      </c>
      <c r="L1435" s="2">
        <f t="shared" si="45"/>
        <v>4292440</v>
      </c>
      <c r="M1435" t="str" cm="1">
        <f t="array" ref="M1435">_xlfn.IFS(E1435&lt;1000, "$0 - $999", E1435&lt;5000, "$1K - $4.9K", E1435&lt;10000,"$5K - $9.9K", E1435&lt;50000,"$10K-$49.9", E1435&lt;100000,"$50K-$99.9K", E1435&lt;200000, "$100K - above")</f>
        <v>$1K - $4.9K</v>
      </c>
    </row>
    <row r="1436" spans="1:13">
      <c r="A1436" s="9" t="s">
        <v>12714</v>
      </c>
      <c r="B1436" s="5" t="s">
        <v>12715</v>
      </c>
      <c r="C1436" s="5" t="s">
        <v>11990</v>
      </c>
      <c r="D1436" s="6">
        <v>1199</v>
      </c>
      <c r="E1436" s="6">
        <v>2400</v>
      </c>
      <c r="F1436" s="7">
        <v>0.5</v>
      </c>
      <c r="G1436" t="s">
        <v>12719</v>
      </c>
      <c r="H1436" t="s">
        <v>12720</v>
      </c>
      <c r="I1436" s="5">
        <v>3.9</v>
      </c>
      <c r="J1436" s="11">
        <v>1202</v>
      </c>
      <c r="K1436">
        <f t="shared" si="44"/>
        <v>4687.8</v>
      </c>
      <c r="L1436" s="2">
        <f t="shared" si="45"/>
        <v>2884800</v>
      </c>
      <c r="M1436" t="str" cm="1">
        <f t="array" ref="M1436">_xlfn.IFS(E1436&lt;1000, "$0 - $999", E1436&lt;5000, "$1K - $4.9K", E1436&lt;10000,"$5K - $9.9K", E1436&lt;50000,"$10K-$49.9", E1436&lt;100000,"$50K-$99.9K", E1436&lt;200000, "$100K - above")</f>
        <v>$1K - $4.9K</v>
      </c>
    </row>
    <row r="1437" spans="1:13">
      <c r="A1437" s="9" t="s">
        <v>12724</v>
      </c>
      <c r="B1437" s="5" t="s">
        <v>12725</v>
      </c>
      <c r="C1437" s="5" t="s">
        <v>8886</v>
      </c>
      <c r="D1437" s="5">
        <v>219</v>
      </c>
      <c r="E1437" s="5">
        <v>249</v>
      </c>
      <c r="F1437" s="7">
        <v>0.12</v>
      </c>
      <c r="G1437" t="s">
        <v>12729</v>
      </c>
      <c r="H1437" t="s">
        <v>12730</v>
      </c>
      <c r="I1437" s="5">
        <v>4</v>
      </c>
      <c r="J1437" s="11">
        <v>1108</v>
      </c>
      <c r="K1437">
        <f t="shared" si="44"/>
        <v>4432</v>
      </c>
      <c r="L1437" s="2">
        <f t="shared" si="45"/>
        <v>275892</v>
      </c>
      <c r="M1437" t="str" cm="1">
        <f t="array" ref="M1437">_xlfn.IFS(E1437&lt;1000, "$0 - $999", E1437&lt;5000, "$1K - $4.9K", E1437&lt;10000,"$5K - $9.9K", E1437&lt;50000,"$10K-$49.9", E1437&lt;100000,"$50K-$99.9K", E1437&lt;200000, "$100K - above")</f>
        <v>$0 - $999</v>
      </c>
    </row>
    <row r="1438" spans="1:13">
      <c r="A1438" s="9" t="s">
        <v>12734</v>
      </c>
      <c r="B1438" s="5" t="s">
        <v>12735</v>
      </c>
      <c r="C1438" s="5" t="s">
        <v>8563</v>
      </c>
      <c r="D1438" s="5">
        <v>799</v>
      </c>
      <c r="E1438" s="6">
        <v>1199</v>
      </c>
      <c r="F1438" s="7">
        <v>0.33</v>
      </c>
      <c r="G1438" t="s">
        <v>12738</v>
      </c>
      <c r="H1438" t="s">
        <v>12739</v>
      </c>
      <c r="I1438" s="5">
        <v>4.4000000000000004</v>
      </c>
      <c r="J1438" s="10">
        <v>17</v>
      </c>
      <c r="K1438">
        <f t="shared" si="44"/>
        <v>74.800000000000011</v>
      </c>
      <c r="L1438" s="2">
        <f t="shared" si="45"/>
        <v>20383</v>
      </c>
      <c r="M1438" t="str" cm="1">
        <f t="array" ref="M1438">_xlfn.IFS(E1438&lt;1000, "$0 - $999", E1438&lt;5000, "$1K - $4.9K", E1438&lt;10000,"$5K - $9.9K", E1438&lt;50000,"$10K-$49.9", E1438&lt;100000,"$50K-$99.9K", E1438&lt;200000, "$100K - above")</f>
        <v>$1K - $4.9K</v>
      </c>
    </row>
    <row r="1439" spans="1:13">
      <c r="A1439" s="9" t="s">
        <v>12742</v>
      </c>
      <c r="B1439" s="5" t="s">
        <v>12743</v>
      </c>
      <c r="C1439" s="5" t="s">
        <v>9944</v>
      </c>
      <c r="D1439" s="6">
        <v>6199</v>
      </c>
      <c r="E1439" s="6">
        <v>10999</v>
      </c>
      <c r="F1439" s="7">
        <v>0.44</v>
      </c>
      <c r="G1439" t="s">
        <v>12747</v>
      </c>
      <c r="H1439" t="s">
        <v>12748</v>
      </c>
      <c r="I1439" s="5">
        <v>4.2</v>
      </c>
      <c r="J1439" s="11">
        <v>10429</v>
      </c>
      <c r="K1439">
        <f t="shared" si="44"/>
        <v>43801.8</v>
      </c>
      <c r="L1439" s="2">
        <f t="shared" si="45"/>
        <v>114708571</v>
      </c>
      <c r="M1439" t="str" cm="1">
        <f t="array" ref="M1439">_xlfn.IFS(E1439&lt;1000, "$0 - $999", E1439&lt;5000, "$1K - $4.9K", E1439&lt;10000,"$5K - $9.9K", E1439&lt;50000,"$10K-$49.9", E1439&lt;100000,"$50K-$99.9K", E1439&lt;200000, "$100K - above")</f>
        <v>$10K-$49.9</v>
      </c>
    </row>
    <row r="1440" spans="1:13">
      <c r="A1440" s="9" t="s">
        <v>12752</v>
      </c>
      <c r="B1440" s="5" t="s">
        <v>12753</v>
      </c>
      <c r="C1440" s="5" t="s">
        <v>8875</v>
      </c>
      <c r="D1440" s="6">
        <v>6790</v>
      </c>
      <c r="E1440" s="6">
        <v>10995</v>
      </c>
      <c r="F1440" s="7">
        <v>0.38</v>
      </c>
      <c r="G1440" t="s">
        <v>12757</v>
      </c>
      <c r="H1440" t="s">
        <v>12758</v>
      </c>
      <c r="I1440" s="5">
        <v>4.5</v>
      </c>
      <c r="J1440" s="11">
        <v>3192</v>
      </c>
      <c r="K1440">
        <f t="shared" si="44"/>
        <v>14364</v>
      </c>
      <c r="L1440" s="2">
        <f t="shared" si="45"/>
        <v>35096040</v>
      </c>
      <c r="M1440" t="str" cm="1">
        <f t="array" ref="M1440">_xlfn.IFS(E1440&lt;1000, "$0 - $999", E1440&lt;5000, "$1K - $4.9K", E1440&lt;10000,"$5K - $9.9K", E1440&lt;50000,"$10K-$49.9", E1440&lt;100000,"$50K-$99.9K", E1440&lt;200000, "$100K - above")</f>
        <v>$10K-$49.9</v>
      </c>
    </row>
    <row r="1441" spans="1:13">
      <c r="A1441" s="9" t="s">
        <v>12762</v>
      </c>
      <c r="B1441" s="5" t="s">
        <v>12763</v>
      </c>
      <c r="C1441" s="5" t="s">
        <v>12764</v>
      </c>
      <c r="D1441" s="8">
        <v>1982.84</v>
      </c>
      <c r="E1441" s="6">
        <v>3300</v>
      </c>
      <c r="F1441" s="7">
        <v>0.4</v>
      </c>
      <c r="G1441" t="s">
        <v>12768</v>
      </c>
      <c r="H1441" t="s">
        <v>12769</v>
      </c>
      <c r="I1441" s="5">
        <v>4.0999999999999996</v>
      </c>
      <c r="J1441" s="11">
        <v>5873</v>
      </c>
      <c r="K1441">
        <f t="shared" si="44"/>
        <v>24079.3</v>
      </c>
      <c r="L1441" s="2">
        <f t="shared" si="45"/>
        <v>19380900</v>
      </c>
      <c r="M1441" t="str" cm="1">
        <f t="array" ref="M1441">_xlfn.IFS(E1441&lt;1000, "$0 - $999", E1441&lt;5000, "$1K - $4.9K", E1441&lt;10000,"$5K - $9.9K", E1441&lt;50000,"$10K-$49.9", E1441&lt;100000,"$50K-$99.9K", E1441&lt;200000, "$100K - above")</f>
        <v>$1K - $4.9K</v>
      </c>
    </row>
    <row r="1442" spans="1:13">
      <c r="A1442" s="9" t="s">
        <v>12773</v>
      </c>
      <c r="B1442" s="5" t="s">
        <v>12774</v>
      </c>
      <c r="C1442" s="5" t="s">
        <v>9633</v>
      </c>
      <c r="D1442" s="5">
        <v>199</v>
      </c>
      <c r="E1442" s="5">
        <v>400</v>
      </c>
      <c r="F1442" s="7">
        <v>0.5</v>
      </c>
      <c r="G1442" t="s">
        <v>12778</v>
      </c>
      <c r="H1442" t="s">
        <v>12779</v>
      </c>
      <c r="I1442" s="5">
        <v>4.0999999999999996</v>
      </c>
      <c r="J1442" s="11">
        <v>1379</v>
      </c>
      <c r="K1442">
        <f t="shared" si="44"/>
        <v>5653.9</v>
      </c>
      <c r="L1442" s="2">
        <f t="shared" si="45"/>
        <v>551600</v>
      </c>
      <c r="M1442" t="str" cm="1">
        <f t="array" ref="M1442">_xlfn.IFS(E1442&lt;1000, "$0 - $999", E1442&lt;5000, "$1K - $4.9K", E1442&lt;10000,"$5K - $9.9K", E1442&lt;50000,"$10K-$49.9", E1442&lt;100000,"$50K-$99.9K", E1442&lt;200000, "$100K - above")</f>
        <v>$0 - $999</v>
      </c>
    </row>
    <row r="1443" spans="1:13">
      <c r="A1443" s="9" t="s">
        <v>12783</v>
      </c>
      <c r="B1443" s="5" t="s">
        <v>12784</v>
      </c>
      <c r="C1443" s="5" t="s">
        <v>8541</v>
      </c>
      <c r="D1443" s="6">
        <v>1180</v>
      </c>
      <c r="E1443" s="6">
        <v>1440</v>
      </c>
      <c r="F1443" s="7">
        <v>0.18</v>
      </c>
      <c r="G1443" t="s">
        <v>12788</v>
      </c>
      <c r="H1443" t="s">
        <v>12789</v>
      </c>
      <c r="I1443" s="5">
        <v>4.2</v>
      </c>
      <c r="J1443" s="11">
        <v>1527</v>
      </c>
      <c r="K1443">
        <f t="shared" si="44"/>
        <v>6413.4000000000005</v>
      </c>
      <c r="L1443" s="2">
        <f t="shared" si="45"/>
        <v>2198880</v>
      </c>
      <c r="M1443" t="str" cm="1">
        <f t="array" ref="M1443">_xlfn.IFS(E1443&lt;1000, "$0 - $999", E1443&lt;5000, "$1K - $4.9K", E1443&lt;10000,"$5K - $9.9K", E1443&lt;50000,"$10K-$49.9", E1443&lt;100000,"$50K-$99.9K", E1443&lt;200000, "$100K - above")</f>
        <v>$1K - $4.9K</v>
      </c>
    </row>
    <row r="1444" spans="1:13">
      <c r="A1444" s="9" t="s">
        <v>12793</v>
      </c>
      <c r="B1444" s="5" t="s">
        <v>12794</v>
      </c>
      <c r="C1444" s="5" t="s">
        <v>9295</v>
      </c>
      <c r="D1444" s="6">
        <v>2199</v>
      </c>
      <c r="E1444" s="6">
        <v>3045</v>
      </c>
      <c r="F1444" s="7">
        <v>0.28000000000000003</v>
      </c>
      <c r="G1444" t="s">
        <v>12798</v>
      </c>
      <c r="H1444" t="s">
        <v>12799</v>
      </c>
      <c r="I1444" s="5">
        <v>4.2</v>
      </c>
      <c r="J1444" s="11">
        <v>2686</v>
      </c>
      <c r="K1444">
        <f t="shared" si="44"/>
        <v>11281.2</v>
      </c>
      <c r="L1444" s="2">
        <f t="shared" si="45"/>
        <v>8178870</v>
      </c>
      <c r="M1444" t="str" cm="1">
        <f t="array" ref="M1444">_xlfn.IFS(E1444&lt;1000, "$0 - $999", E1444&lt;5000, "$1K - $4.9K", E1444&lt;10000,"$5K - $9.9K", E1444&lt;50000,"$10K-$49.9", E1444&lt;100000,"$50K-$99.9K", E1444&lt;200000, "$100K - above")</f>
        <v>$1K - $4.9K</v>
      </c>
    </row>
    <row r="1445" spans="1:13">
      <c r="A1445" s="9" t="s">
        <v>12803</v>
      </c>
      <c r="B1445" s="5" t="s">
        <v>12804</v>
      </c>
      <c r="C1445" s="5" t="s">
        <v>9612</v>
      </c>
      <c r="D1445" s="6">
        <v>2999</v>
      </c>
      <c r="E1445" s="6">
        <v>3595</v>
      </c>
      <c r="F1445" s="7">
        <v>0.17</v>
      </c>
      <c r="G1445" t="s">
        <v>12808</v>
      </c>
      <c r="H1445" t="s">
        <v>12809</v>
      </c>
      <c r="I1445" s="5">
        <v>4</v>
      </c>
      <c r="J1445" s="10">
        <v>178</v>
      </c>
      <c r="K1445">
        <f t="shared" si="44"/>
        <v>712</v>
      </c>
      <c r="L1445" s="2">
        <f t="shared" si="45"/>
        <v>639910</v>
      </c>
      <c r="M1445" t="str" cm="1">
        <f t="array" ref="M1445">_xlfn.IFS(E1445&lt;1000, "$0 - $999", E1445&lt;5000, "$1K - $4.9K", E1445&lt;10000,"$5K - $9.9K", E1445&lt;50000,"$10K-$49.9", E1445&lt;100000,"$50K-$99.9K", E1445&lt;200000, "$100K - above")</f>
        <v>$1K - $4.9K</v>
      </c>
    </row>
    <row r="1446" spans="1:13">
      <c r="A1446" s="9" t="s">
        <v>12813</v>
      </c>
      <c r="B1446" s="5" t="s">
        <v>12814</v>
      </c>
      <c r="C1446" s="5" t="s">
        <v>12815</v>
      </c>
      <c r="D1446" s="5">
        <v>253</v>
      </c>
      <c r="E1446" s="5">
        <v>500</v>
      </c>
      <c r="F1446" s="7">
        <v>0.49</v>
      </c>
      <c r="G1446" t="s">
        <v>12819</v>
      </c>
      <c r="H1446" t="s">
        <v>12820</v>
      </c>
      <c r="I1446" s="5">
        <v>4.3</v>
      </c>
      <c r="J1446" s="11">
        <v>2664</v>
      </c>
      <c r="K1446">
        <f t="shared" si="44"/>
        <v>11455.199999999999</v>
      </c>
      <c r="L1446" s="2">
        <f t="shared" si="45"/>
        <v>1332000</v>
      </c>
      <c r="M1446" t="str" cm="1">
        <f t="array" ref="M1446">_xlfn.IFS(E1446&lt;1000, "$0 - $999", E1446&lt;5000, "$1K - $4.9K", E1446&lt;10000,"$5K - $9.9K", E1446&lt;50000,"$10K-$49.9", E1446&lt;100000,"$50K-$99.9K", E1446&lt;200000, "$100K - above")</f>
        <v>$0 - $999</v>
      </c>
    </row>
    <row r="1447" spans="1:13">
      <c r="A1447" s="9" t="s">
        <v>12824</v>
      </c>
      <c r="B1447" s="5" t="s">
        <v>12825</v>
      </c>
      <c r="C1447" s="5" t="s">
        <v>11105</v>
      </c>
      <c r="D1447" s="5">
        <v>499</v>
      </c>
      <c r="E1447" s="5">
        <v>799</v>
      </c>
      <c r="F1447" s="7">
        <v>0.38</v>
      </c>
      <c r="G1447" t="s">
        <v>12829</v>
      </c>
      <c r="H1447" t="s">
        <v>12830</v>
      </c>
      <c r="I1447" s="5">
        <v>3.6</v>
      </c>
      <c r="J1447" s="10">
        <v>212</v>
      </c>
      <c r="K1447">
        <f t="shared" si="44"/>
        <v>763.2</v>
      </c>
      <c r="L1447" s="2">
        <f t="shared" si="45"/>
        <v>169388</v>
      </c>
      <c r="M1447" t="str" cm="1">
        <f t="array" ref="M1447">_xlfn.IFS(E1447&lt;1000, "$0 - $999", E1447&lt;5000, "$1K - $4.9K", E1447&lt;10000,"$5K - $9.9K", E1447&lt;50000,"$10K-$49.9", E1447&lt;100000,"$50K-$99.9K", E1447&lt;200000, "$100K - above")</f>
        <v>$0 - $999</v>
      </c>
    </row>
    <row r="1448" spans="1:13">
      <c r="A1448" s="9" t="s">
        <v>12834</v>
      </c>
      <c r="B1448" s="5" t="s">
        <v>12835</v>
      </c>
      <c r="C1448" s="5" t="s">
        <v>8552</v>
      </c>
      <c r="D1448" s="6">
        <v>1149</v>
      </c>
      <c r="E1448" s="6">
        <v>1899</v>
      </c>
      <c r="F1448" s="7">
        <v>0.39</v>
      </c>
      <c r="G1448" t="s">
        <v>12839</v>
      </c>
      <c r="H1448" t="s">
        <v>12840</v>
      </c>
      <c r="I1448" s="5">
        <v>3.5</v>
      </c>
      <c r="J1448" s="10">
        <v>24</v>
      </c>
      <c r="K1448">
        <f t="shared" si="44"/>
        <v>84</v>
      </c>
      <c r="L1448" s="2">
        <f t="shared" si="45"/>
        <v>45576</v>
      </c>
      <c r="M1448" t="str" cm="1">
        <f t="array" ref="M1448">_xlfn.IFS(E1448&lt;1000, "$0 - $999", E1448&lt;5000, "$1K - $4.9K", E1448&lt;10000,"$5K - $9.9K", E1448&lt;50000,"$10K-$49.9", E1448&lt;100000,"$50K-$99.9K", E1448&lt;200000, "$100K - above")</f>
        <v>$1K - $4.9K</v>
      </c>
    </row>
    <row r="1449" spans="1:13">
      <c r="A1449" s="9" t="s">
        <v>12844</v>
      </c>
      <c r="B1449" s="5" t="s">
        <v>12845</v>
      </c>
      <c r="C1449" s="5" t="s">
        <v>8699</v>
      </c>
      <c r="D1449" s="5">
        <v>457</v>
      </c>
      <c r="E1449" s="5">
        <v>799</v>
      </c>
      <c r="F1449" s="7">
        <v>0.43</v>
      </c>
      <c r="G1449" t="s">
        <v>12849</v>
      </c>
      <c r="H1449" t="s">
        <v>12850</v>
      </c>
      <c r="I1449" s="5">
        <v>4.3</v>
      </c>
      <c r="J1449" s="11">
        <v>1868</v>
      </c>
      <c r="K1449">
        <f t="shared" si="44"/>
        <v>8032.4</v>
      </c>
      <c r="L1449" s="2">
        <f t="shared" si="45"/>
        <v>1492532</v>
      </c>
      <c r="M1449" t="str" cm="1">
        <f t="array" ref="M1449">_xlfn.IFS(E1449&lt;1000, "$0 - $999", E1449&lt;5000, "$1K - $4.9K", E1449&lt;10000,"$5K - $9.9K", E1449&lt;50000,"$10K-$49.9", E1449&lt;100000,"$50K-$99.9K", E1449&lt;200000, "$100K - above")</f>
        <v>$0 - $999</v>
      </c>
    </row>
    <row r="1450" spans="1:13">
      <c r="A1450" s="9" t="s">
        <v>12854</v>
      </c>
      <c r="B1450" s="5" t="s">
        <v>12855</v>
      </c>
      <c r="C1450" s="5" t="s">
        <v>11064</v>
      </c>
      <c r="D1450" s="5">
        <v>229</v>
      </c>
      <c r="E1450" s="5">
        <v>399</v>
      </c>
      <c r="F1450" s="7">
        <v>0.43</v>
      </c>
      <c r="G1450" t="s">
        <v>12859</v>
      </c>
      <c r="H1450" t="s">
        <v>12860</v>
      </c>
      <c r="I1450" s="5">
        <v>3.6</v>
      </c>
      <c r="J1450" s="10">
        <v>451</v>
      </c>
      <c r="K1450">
        <f t="shared" si="44"/>
        <v>1623.6000000000001</v>
      </c>
      <c r="L1450" s="2">
        <f t="shared" si="45"/>
        <v>179949</v>
      </c>
      <c r="M1450" t="str" cm="1">
        <f t="array" ref="M1450">_xlfn.IFS(E1450&lt;1000, "$0 - $999", E1450&lt;5000, "$1K - $4.9K", E1450&lt;10000,"$5K - $9.9K", E1450&lt;50000,"$10K-$49.9", E1450&lt;100000,"$50K-$99.9K", E1450&lt;200000, "$100K - above")</f>
        <v>$0 - $999</v>
      </c>
    </row>
    <row r="1451" spans="1:13">
      <c r="A1451" s="9" t="s">
        <v>12864</v>
      </c>
      <c r="B1451" s="5" t="s">
        <v>12865</v>
      </c>
      <c r="C1451" s="5" t="s">
        <v>9633</v>
      </c>
      <c r="D1451" s="5">
        <v>199</v>
      </c>
      <c r="E1451" s="5">
        <v>699</v>
      </c>
      <c r="F1451" s="7">
        <v>0.72</v>
      </c>
      <c r="G1451" t="s">
        <v>12869</v>
      </c>
      <c r="H1451" t="s">
        <v>12870</v>
      </c>
      <c r="I1451" s="5">
        <v>2.9</v>
      </c>
      <c r="J1451" s="10">
        <v>159</v>
      </c>
      <c r="K1451">
        <f t="shared" si="44"/>
        <v>461.09999999999997</v>
      </c>
      <c r="L1451" s="2">
        <f t="shared" si="45"/>
        <v>111141</v>
      </c>
      <c r="M1451" t="str" cm="1">
        <f t="array" ref="M1451">_xlfn.IFS(E1451&lt;1000, "$0 - $999", E1451&lt;5000, "$1K - $4.9K", E1451&lt;10000,"$5K - $9.9K", E1451&lt;50000,"$10K-$49.9", E1451&lt;100000,"$50K-$99.9K", E1451&lt;200000, "$100K - above")</f>
        <v>$0 - $999</v>
      </c>
    </row>
    <row r="1452" spans="1:13">
      <c r="A1452" s="9" t="s">
        <v>12874</v>
      </c>
      <c r="B1452" s="5" t="s">
        <v>12875</v>
      </c>
      <c r="C1452" s="5" t="s">
        <v>11990</v>
      </c>
      <c r="D1452" s="5">
        <v>899</v>
      </c>
      <c r="E1452" s="6">
        <v>1999</v>
      </c>
      <c r="F1452" s="7">
        <v>0.55000000000000004</v>
      </c>
      <c r="G1452" t="s">
        <v>12879</v>
      </c>
      <c r="H1452" t="s">
        <v>12880</v>
      </c>
      <c r="I1452" s="5">
        <v>4.2</v>
      </c>
      <c r="J1452" s="10">
        <v>39</v>
      </c>
      <c r="K1452">
        <f t="shared" si="44"/>
        <v>163.80000000000001</v>
      </c>
      <c r="L1452" s="2">
        <f t="shared" si="45"/>
        <v>77961</v>
      </c>
      <c r="M1452" t="str" cm="1">
        <f t="array" ref="M1452">_xlfn.IFS(E1452&lt;1000, "$0 - $999", E1452&lt;5000, "$1K - $4.9K", E1452&lt;10000,"$5K - $9.9K", E1452&lt;50000,"$10K-$49.9", E1452&lt;100000,"$50K-$99.9K", E1452&lt;200000, "$100K - above")</f>
        <v>$1K - $4.9K</v>
      </c>
    </row>
    <row r="1453" spans="1:13">
      <c r="A1453" s="9" t="s">
        <v>12884</v>
      </c>
      <c r="B1453" s="5" t="s">
        <v>12885</v>
      </c>
      <c r="C1453" s="5" t="s">
        <v>10358</v>
      </c>
      <c r="D1453" s="6">
        <v>1499</v>
      </c>
      <c r="E1453" s="6">
        <v>2199</v>
      </c>
      <c r="F1453" s="7">
        <v>0.32</v>
      </c>
      <c r="G1453" t="s">
        <v>12889</v>
      </c>
      <c r="H1453" t="s">
        <v>12890</v>
      </c>
      <c r="I1453" s="5">
        <v>4.4000000000000004</v>
      </c>
      <c r="J1453" s="11">
        <v>6531</v>
      </c>
      <c r="K1453">
        <f t="shared" si="44"/>
        <v>28736.400000000001</v>
      </c>
      <c r="L1453" s="2">
        <f t="shared" si="45"/>
        <v>14361669</v>
      </c>
      <c r="M1453" t="str" cm="1">
        <f t="array" ref="M1453">_xlfn.IFS(E1453&lt;1000, "$0 - $999", E1453&lt;5000, "$1K - $4.9K", E1453&lt;10000,"$5K - $9.9K", E1453&lt;50000,"$10K-$49.9", E1453&lt;100000,"$50K-$99.9K", E1453&lt;200000, "$100K - above")</f>
        <v>$1K - $4.9K</v>
      </c>
    </row>
    <row r="1454" spans="1:13">
      <c r="A1454" s="9" t="s">
        <v>12894</v>
      </c>
      <c r="B1454" s="5" t="s">
        <v>12895</v>
      </c>
      <c r="C1454" s="5" t="s">
        <v>8688</v>
      </c>
      <c r="D1454" s="5">
        <v>426</v>
      </c>
      <c r="E1454" s="5">
        <v>999</v>
      </c>
      <c r="F1454" s="7">
        <v>0.56999999999999995</v>
      </c>
      <c r="G1454" t="s">
        <v>12899</v>
      </c>
      <c r="H1454" t="s">
        <v>12900</v>
      </c>
      <c r="I1454" s="5">
        <v>4.0999999999999996</v>
      </c>
      <c r="J1454" s="10">
        <v>222</v>
      </c>
      <c r="K1454">
        <f t="shared" si="44"/>
        <v>910.19999999999993</v>
      </c>
      <c r="L1454" s="2">
        <f t="shared" si="45"/>
        <v>221778</v>
      </c>
      <c r="M1454" t="str" cm="1">
        <f t="array" ref="M1454">_xlfn.IFS(E1454&lt;1000, "$0 - $999", E1454&lt;5000, "$1K - $4.9K", E1454&lt;10000,"$5K - $9.9K", E1454&lt;50000,"$10K-$49.9", E1454&lt;100000,"$50K-$99.9K", E1454&lt;200000, "$100K - above")</f>
        <v>$0 - $999</v>
      </c>
    </row>
    <row r="1455" spans="1:13">
      <c r="A1455" s="9" t="s">
        <v>12904</v>
      </c>
      <c r="B1455" s="5" t="s">
        <v>12905</v>
      </c>
      <c r="C1455" s="5" t="s">
        <v>8563</v>
      </c>
      <c r="D1455" s="6">
        <v>2320</v>
      </c>
      <c r="E1455" s="6">
        <v>3290</v>
      </c>
      <c r="F1455" s="7">
        <v>0.28999999999999998</v>
      </c>
      <c r="G1455" t="s">
        <v>12909</v>
      </c>
      <c r="H1455" t="s">
        <v>12910</v>
      </c>
      <c r="I1455" s="5">
        <v>3.8</v>
      </c>
      <c r="J1455" s="10">
        <v>195</v>
      </c>
      <c r="K1455">
        <f t="shared" si="44"/>
        <v>741</v>
      </c>
      <c r="L1455" s="2">
        <f t="shared" si="45"/>
        <v>641550</v>
      </c>
      <c r="M1455" t="str" cm="1">
        <f t="array" ref="M1455">_xlfn.IFS(E1455&lt;1000, "$0 - $999", E1455&lt;5000, "$1K - $4.9K", E1455&lt;10000,"$5K - $9.9K", E1455&lt;50000,"$10K-$49.9", E1455&lt;100000,"$50K-$99.9K", E1455&lt;200000, "$100K - above")</f>
        <v>$1K - $4.9K</v>
      </c>
    </row>
    <row r="1456" spans="1:13">
      <c r="A1456" s="9" t="s">
        <v>12914</v>
      </c>
      <c r="B1456" s="5" t="s">
        <v>12915</v>
      </c>
      <c r="C1456" s="5" t="s">
        <v>10266</v>
      </c>
      <c r="D1456" s="6">
        <v>1563</v>
      </c>
      <c r="E1456" s="6">
        <v>3098</v>
      </c>
      <c r="F1456" s="7">
        <v>0.5</v>
      </c>
      <c r="G1456" t="s">
        <v>12919</v>
      </c>
      <c r="H1456" t="s">
        <v>12920</v>
      </c>
      <c r="I1456" s="5">
        <v>3.5</v>
      </c>
      <c r="J1456" s="11">
        <v>2283</v>
      </c>
      <c r="K1456">
        <f t="shared" si="44"/>
        <v>7990.5</v>
      </c>
      <c r="L1456" s="2">
        <f t="shared" si="45"/>
        <v>7072734</v>
      </c>
      <c r="M1456" t="str" cm="1">
        <f t="array" ref="M1456">_xlfn.IFS(E1456&lt;1000, "$0 - $999", E1456&lt;5000, "$1K - $4.9K", E1456&lt;10000,"$5K - $9.9K", E1456&lt;50000,"$10K-$49.9", E1456&lt;100000,"$50K-$99.9K", E1456&lt;200000, "$100K - above")</f>
        <v>$1K - $4.9K</v>
      </c>
    </row>
    <row r="1457" spans="1:13">
      <c r="A1457" s="9" t="s">
        <v>12924</v>
      </c>
      <c r="B1457" s="5" t="s">
        <v>12925</v>
      </c>
      <c r="C1457" s="5" t="s">
        <v>8552</v>
      </c>
      <c r="D1457" s="8">
        <v>3487.77</v>
      </c>
      <c r="E1457" s="6">
        <v>4990</v>
      </c>
      <c r="F1457" s="7">
        <v>0.3</v>
      </c>
      <c r="G1457" t="s">
        <v>12929</v>
      </c>
      <c r="H1457" t="s">
        <v>12930</v>
      </c>
      <c r="I1457" s="5">
        <v>4.0999999999999996</v>
      </c>
      <c r="J1457" s="11">
        <v>1127</v>
      </c>
      <c r="K1457">
        <f t="shared" si="44"/>
        <v>4620.7</v>
      </c>
      <c r="L1457" s="2">
        <f t="shared" si="45"/>
        <v>5623730</v>
      </c>
      <c r="M1457" t="str" cm="1">
        <f t="array" ref="M1457">_xlfn.IFS(E1457&lt;1000, "$0 - $999", E1457&lt;5000, "$1K - $4.9K", E1457&lt;10000,"$5K - $9.9K", E1457&lt;50000,"$10K-$49.9", E1457&lt;100000,"$50K-$99.9K", E1457&lt;200000, "$100K - above")</f>
        <v>$1K - $4.9K</v>
      </c>
    </row>
    <row r="1458" spans="1:13">
      <c r="A1458" s="9" t="s">
        <v>12934</v>
      </c>
      <c r="B1458" s="5" t="s">
        <v>12935</v>
      </c>
      <c r="C1458" s="5" t="s">
        <v>9192</v>
      </c>
      <c r="D1458" s="5">
        <v>498</v>
      </c>
      <c r="E1458" s="6">
        <v>1200</v>
      </c>
      <c r="F1458" s="7">
        <v>0.59</v>
      </c>
      <c r="G1458" t="s">
        <v>12939</v>
      </c>
      <c r="H1458" t="s">
        <v>12940</v>
      </c>
      <c r="I1458" s="5">
        <v>3.2</v>
      </c>
      <c r="J1458" s="10">
        <v>113</v>
      </c>
      <c r="K1458">
        <f t="shared" si="44"/>
        <v>361.6</v>
      </c>
      <c r="L1458" s="2">
        <f t="shared" si="45"/>
        <v>135600</v>
      </c>
      <c r="M1458" t="str" cm="1">
        <f t="array" ref="M1458">_xlfn.IFS(E1458&lt;1000, "$0 - $999", E1458&lt;5000, "$1K - $4.9K", E1458&lt;10000,"$5K - $9.9K", E1458&lt;50000,"$10K-$49.9", E1458&lt;100000,"$50K-$99.9K", E1458&lt;200000, "$100K - above")</f>
        <v>$1K - $4.9K</v>
      </c>
    </row>
    <row r="1459" spans="1:13">
      <c r="A1459" s="9" t="s">
        <v>12944</v>
      </c>
      <c r="B1459" s="5" t="s">
        <v>12945</v>
      </c>
      <c r="C1459" s="5" t="s">
        <v>8541</v>
      </c>
      <c r="D1459" s="6">
        <v>2695</v>
      </c>
      <c r="E1459" s="6">
        <v>2695</v>
      </c>
      <c r="F1459" s="7">
        <v>0</v>
      </c>
      <c r="G1459" t="s">
        <v>12949</v>
      </c>
      <c r="H1459" t="s">
        <v>12950</v>
      </c>
      <c r="I1459" s="5">
        <v>4.4000000000000004</v>
      </c>
      <c r="J1459" s="11">
        <v>2518</v>
      </c>
      <c r="K1459">
        <f t="shared" si="44"/>
        <v>11079.2</v>
      </c>
      <c r="L1459" s="2">
        <f t="shared" si="45"/>
        <v>6786010</v>
      </c>
      <c r="M1459" t="str" cm="1">
        <f t="array" ref="M1459">_xlfn.IFS(E1459&lt;1000, "$0 - $999", E1459&lt;5000, "$1K - $4.9K", E1459&lt;10000,"$5K - $9.9K", E1459&lt;50000,"$10K-$49.9", E1459&lt;100000,"$50K-$99.9K", E1459&lt;200000, "$100K - above")</f>
        <v>$1K - $4.9K</v>
      </c>
    </row>
    <row r="1460" spans="1:13">
      <c r="A1460" s="9" t="s">
        <v>12954</v>
      </c>
      <c r="B1460" s="5" t="s">
        <v>12955</v>
      </c>
      <c r="C1460" s="5" t="s">
        <v>8552</v>
      </c>
      <c r="D1460" s="5">
        <v>949</v>
      </c>
      <c r="E1460" s="6">
        <v>2299</v>
      </c>
      <c r="F1460" s="7">
        <v>0.59</v>
      </c>
      <c r="G1460" t="s">
        <v>12959</v>
      </c>
      <c r="H1460" t="s">
        <v>12960</v>
      </c>
      <c r="I1460" s="5">
        <v>3.6</v>
      </c>
      <c r="J1460" s="10">
        <v>550</v>
      </c>
      <c r="K1460">
        <f t="shared" si="44"/>
        <v>1980</v>
      </c>
      <c r="L1460" s="2">
        <f t="shared" si="45"/>
        <v>1264450</v>
      </c>
      <c r="M1460" t="str" cm="1">
        <f t="array" ref="M1460">_xlfn.IFS(E1460&lt;1000, "$0 - $999", E1460&lt;5000, "$1K - $4.9K", E1460&lt;10000,"$5K - $9.9K", E1460&lt;50000,"$10K-$49.9", E1460&lt;100000,"$50K-$99.9K", E1460&lt;200000, "$100K - above")</f>
        <v>$1K - $4.9K</v>
      </c>
    </row>
    <row r="1461" spans="1:13">
      <c r="A1461" s="9" t="s">
        <v>12964</v>
      </c>
      <c r="B1461" s="5" t="s">
        <v>12965</v>
      </c>
      <c r="C1461" s="5" t="s">
        <v>8574</v>
      </c>
      <c r="D1461" s="5">
        <v>199</v>
      </c>
      <c r="E1461" s="5">
        <v>999</v>
      </c>
      <c r="F1461" s="7">
        <v>0.8</v>
      </c>
      <c r="G1461" t="s">
        <v>12969</v>
      </c>
      <c r="H1461" t="s">
        <v>12970</v>
      </c>
      <c r="I1461" s="5">
        <v>3.1</v>
      </c>
      <c r="J1461" s="10">
        <v>2</v>
      </c>
      <c r="K1461">
        <f t="shared" si="44"/>
        <v>6.2</v>
      </c>
      <c r="L1461" s="2">
        <f t="shared" si="45"/>
        <v>1998</v>
      </c>
      <c r="M1461" t="str" cm="1">
        <f t="array" ref="M1461">_xlfn.IFS(E1461&lt;1000, "$0 - $999", E1461&lt;5000, "$1K - $4.9K", E1461&lt;10000,"$5K - $9.9K", E1461&lt;50000,"$10K-$49.9", E1461&lt;100000,"$50K-$99.9K", E1461&lt;200000, "$100K - above")</f>
        <v>$0 - $999</v>
      </c>
    </row>
    <row r="1462" spans="1:13">
      <c r="A1462" s="9" t="s">
        <v>12974</v>
      </c>
      <c r="B1462" s="5" t="s">
        <v>12975</v>
      </c>
      <c r="C1462" s="5" t="s">
        <v>9633</v>
      </c>
      <c r="D1462" s="5">
        <v>379</v>
      </c>
      <c r="E1462" s="5">
        <v>919</v>
      </c>
      <c r="F1462" s="7">
        <v>0.59</v>
      </c>
      <c r="G1462" t="s">
        <v>12979</v>
      </c>
      <c r="H1462" t="s">
        <v>12980</v>
      </c>
      <c r="I1462" s="5">
        <v>4</v>
      </c>
      <c r="J1462" s="11">
        <v>1090</v>
      </c>
      <c r="K1462">
        <f t="shared" si="44"/>
        <v>4360</v>
      </c>
      <c r="L1462" s="2">
        <f t="shared" si="45"/>
        <v>1001710</v>
      </c>
      <c r="M1462" t="str" cm="1">
        <f t="array" ref="M1462">_xlfn.IFS(E1462&lt;1000, "$0 - $999", E1462&lt;5000, "$1K - $4.9K", E1462&lt;10000,"$5K - $9.9K", E1462&lt;50000,"$10K-$49.9", E1462&lt;100000,"$50K-$99.9K", E1462&lt;200000, "$100K - above")</f>
        <v>$0 - $999</v>
      </c>
    </row>
    <row r="1463" spans="1:13">
      <c r="A1463" s="9" t="s">
        <v>12984</v>
      </c>
      <c r="B1463" s="5" t="s">
        <v>12985</v>
      </c>
      <c r="C1463" s="5" t="s">
        <v>9695</v>
      </c>
      <c r="D1463" s="6">
        <v>2280</v>
      </c>
      <c r="E1463" s="6">
        <v>3045</v>
      </c>
      <c r="F1463" s="7">
        <v>0.25</v>
      </c>
      <c r="G1463" t="s">
        <v>12989</v>
      </c>
      <c r="H1463" t="s">
        <v>12990</v>
      </c>
      <c r="I1463" s="5">
        <v>4.0999999999999996</v>
      </c>
      <c r="J1463" s="11">
        <v>4118</v>
      </c>
      <c r="K1463">
        <f t="shared" si="44"/>
        <v>16883.8</v>
      </c>
      <c r="L1463" s="2">
        <f t="shared" si="45"/>
        <v>12539310</v>
      </c>
      <c r="M1463" t="str" cm="1">
        <f t="array" ref="M1463">_xlfn.IFS(E1463&lt;1000, "$0 - $999", E1463&lt;5000, "$1K - $4.9K", E1463&lt;10000,"$5K - $9.9K", E1463&lt;50000,"$10K-$49.9", E1463&lt;100000,"$50K-$99.9K", E1463&lt;200000, "$100K - above")</f>
        <v>$1K - $4.9K</v>
      </c>
    </row>
    <row r="1464" spans="1:13">
      <c r="A1464" s="9" t="s">
        <v>12994</v>
      </c>
      <c r="B1464" s="5" t="s">
        <v>12995</v>
      </c>
      <c r="C1464" s="5" t="s">
        <v>9479</v>
      </c>
      <c r="D1464" s="6">
        <v>2219</v>
      </c>
      <c r="E1464" s="6">
        <v>3080</v>
      </c>
      <c r="F1464" s="7">
        <v>0.28000000000000003</v>
      </c>
      <c r="G1464" t="s">
        <v>12999</v>
      </c>
      <c r="H1464" t="s">
        <v>13000</v>
      </c>
      <c r="I1464" s="5">
        <v>3.6</v>
      </c>
      <c r="J1464" s="10">
        <v>468</v>
      </c>
      <c r="K1464">
        <f t="shared" si="44"/>
        <v>1684.8</v>
      </c>
      <c r="L1464" s="2">
        <f t="shared" si="45"/>
        <v>1441440</v>
      </c>
      <c r="M1464" t="str" cm="1">
        <f t="array" ref="M1464">_xlfn.IFS(E1464&lt;1000, "$0 - $999", E1464&lt;5000, "$1K - $4.9K", E1464&lt;10000,"$5K - $9.9K", E1464&lt;50000,"$10K-$49.9", E1464&lt;100000,"$50K-$99.9K", E1464&lt;200000, "$100K - above")</f>
        <v>$1K - $4.9K</v>
      </c>
    </row>
    <row r="1465" spans="1:13">
      <c r="A1465" s="9" t="s">
        <v>13004</v>
      </c>
      <c r="B1465" s="5" t="s">
        <v>13005</v>
      </c>
      <c r="C1465" s="5" t="s">
        <v>9591</v>
      </c>
      <c r="D1465" s="6">
        <v>1399</v>
      </c>
      <c r="E1465" s="6">
        <v>1890</v>
      </c>
      <c r="F1465" s="7">
        <v>0.26</v>
      </c>
      <c r="G1465" t="s">
        <v>13009</v>
      </c>
      <c r="H1465" t="s">
        <v>13010</v>
      </c>
      <c r="I1465" s="5">
        <v>4</v>
      </c>
      <c r="J1465" s="11">
        <v>8031</v>
      </c>
      <c r="K1465">
        <f t="shared" si="44"/>
        <v>32124</v>
      </c>
      <c r="L1465" s="2">
        <f t="shared" si="45"/>
        <v>15178590</v>
      </c>
      <c r="M1465" t="str" cm="1">
        <f t="array" ref="M1465">_xlfn.IFS(E1465&lt;1000, "$0 - $999", E1465&lt;5000, "$1K - $4.9K", E1465&lt;10000,"$5K - $9.9K", E1465&lt;50000,"$10K-$49.9", E1465&lt;100000,"$50K-$99.9K", E1465&lt;200000, "$100K - above")</f>
        <v>$1K - $4.9K</v>
      </c>
    </row>
    <row r="1466" spans="1:13">
      <c r="A1466" s="15" t="s">
        <v>13014</v>
      </c>
      <c r="B1466" s="16" t="s">
        <v>13015</v>
      </c>
      <c r="C1466" s="16" t="s">
        <v>9061</v>
      </c>
      <c r="D1466" s="17">
        <v>2863</v>
      </c>
      <c r="E1466" s="17">
        <v>3690</v>
      </c>
      <c r="F1466" s="18">
        <v>0.22</v>
      </c>
      <c r="G1466" t="s">
        <v>13019</v>
      </c>
      <c r="H1466" t="s">
        <v>13020</v>
      </c>
      <c r="I1466" s="16">
        <v>4.3</v>
      </c>
      <c r="J1466" s="19">
        <v>6987</v>
      </c>
      <c r="K1466">
        <f t="shared" si="44"/>
        <v>30044.1</v>
      </c>
      <c r="L1466" s="2">
        <f t="shared" si="45"/>
        <v>25782030</v>
      </c>
      <c r="M1466" t="str" cm="1">
        <f t="array" ref="M1466">_xlfn.IFS(E1466&lt;1000, "$0 - $999", E1466&lt;5000, "$1K - $4.9K", E1466&lt;10000,"$5K - $9.9K", E1466&lt;50000,"$10K-$49.9", E1466&lt;100000,"$50K-$99.9K", E1466&lt;200000, "$100K - above")</f>
        <v>$1K - $4.9K</v>
      </c>
    </row>
    <row r="1467" spans="1:13" hidden="1">
      <c r="A1467" s="21" t="s">
        <v>13082</v>
      </c>
      <c r="B1467" s="22"/>
      <c r="C1467" s="22"/>
      <c r="D1467" s="22"/>
      <c r="E1467" s="22"/>
      <c r="F1467" s="22"/>
      <c r="I1467" s="22"/>
      <c r="J1467" s="23">
        <f>SUBTOTAL(109,Table1[ rating_count ])</f>
        <v>26766377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543C9-C5B5-4977-8422-F2B27B851980}">
  <dimension ref="B2:AY1552"/>
  <sheetViews>
    <sheetView showGridLines="0" topLeftCell="AS1" zoomScale="69" zoomScaleNormal="69" workbookViewId="0">
      <selection activeCell="B27" sqref="B27"/>
    </sheetView>
  </sheetViews>
  <sheetFormatPr defaultRowHeight="15"/>
  <cols>
    <col min="2" max="2" width="92.21875" bestFit="1" customWidth="1"/>
    <col min="3" max="3" width="29" bestFit="1" customWidth="1"/>
    <col min="5" max="5" width="112" bestFit="1" customWidth="1"/>
    <col min="6" max="6" width="21.44140625" bestFit="1" customWidth="1"/>
    <col min="8" max="8" width="92.21875" bestFit="1" customWidth="1"/>
    <col min="9" max="9" width="11.77734375" bestFit="1" customWidth="1"/>
    <col min="11" max="11" width="112" style="26" customWidth="1"/>
    <col min="12" max="12" width="15.5546875" bestFit="1" customWidth="1"/>
    <col min="14" max="14" width="112" bestFit="1" customWidth="1"/>
    <col min="15" max="15" width="25.77734375" bestFit="1" customWidth="1"/>
    <col min="16" max="16" width="21.109375" bestFit="1" customWidth="1"/>
    <col min="18" max="18" width="74.44140625" bestFit="1" customWidth="1"/>
    <col min="19" max="19" width="17.77734375" bestFit="1" customWidth="1"/>
    <col min="21" max="21" width="62.77734375" customWidth="1"/>
    <col min="22" max="22" width="29" bestFit="1" customWidth="1"/>
    <col min="24" max="24" width="192.44140625" bestFit="1" customWidth="1"/>
    <col min="25" max="25" width="15.5546875" bestFit="1" customWidth="1"/>
    <col min="26" max="26" width="11.6640625" customWidth="1"/>
    <col min="27" max="27" width="13.109375" customWidth="1"/>
    <col min="29" max="29" width="112" bestFit="1" customWidth="1"/>
    <col min="30" max="30" width="23.21875" bestFit="1" customWidth="1"/>
    <col min="32" max="32" width="53.33203125" customWidth="1"/>
    <col min="33" max="33" width="23.21875" style="2" bestFit="1" customWidth="1"/>
    <col min="34" max="34" width="24.33203125" bestFit="1" customWidth="1"/>
    <col min="35" max="35" width="17.88671875" bestFit="1" customWidth="1"/>
    <col min="36" max="36" width="28.21875" customWidth="1"/>
    <col min="38" max="38" width="77.33203125" style="26" customWidth="1"/>
    <col min="39" max="39" width="19.33203125" bestFit="1" customWidth="1"/>
    <col min="40" max="40" width="29" style="1" bestFit="1" customWidth="1"/>
    <col min="42" max="42" width="8.88671875" customWidth="1"/>
    <col min="43" max="43" width="69.109375" customWidth="1"/>
    <col min="44" max="44" width="22.5546875" bestFit="1" customWidth="1"/>
    <col min="46" max="46" width="67.77734375" customWidth="1"/>
    <col min="47" max="47" width="29" bestFit="1" customWidth="1"/>
    <col min="48" max="48" width="36.21875" customWidth="1"/>
    <col min="49" max="49" width="55.21875" customWidth="1"/>
    <col min="50" max="50" width="23.5546875" customWidth="1"/>
    <col min="51" max="51" width="15.5546875" style="27" bestFit="1" customWidth="1"/>
    <col min="52" max="52" width="21.6640625" customWidth="1"/>
    <col min="53" max="53" width="52" customWidth="1"/>
    <col min="54" max="54" width="16.44140625" customWidth="1"/>
    <col min="55" max="55" width="19.5546875" bestFit="1" customWidth="1"/>
    <col min="56" max="56" width="57.33203125" bestFit="1" customWidth="1"/>
    <col min="57" max="57" width="109.88671875" bestFit="1" customWidth="1"/>
    <col min="58" max="58" width="88.44140625" bestFit="1" customWidth="1"/>
    <col min="59" max="59" width="85.88671875" bestFit="1" customWidth="1"/>
    <col min="60" max="60" width="50.109375" bestFit="1" customWidth="1"/>
    <col min="61" max="61" width="110.33203125" bestFit="1" customWidth="1"/>
    <col min="62" max="62" width="99" bestFit="1" customWidth="1"/>
    <col min="63" max="63" width="60.44140625" bestFit="1" customWidth="1"/>
    <col min="64" max="64" width="59.33203125" bestFit="1" customWidth="1"/>
    <col min="65" max="65" width="82" bestFit="1" customWidth="1"/>
    <col min="66" max="66" width="87.33203125" bestFit="1" customWidth="1"/>
    <col min="67" max="67" width="50.33203125" bestFit="1" customWidth="1"/>
    <col min="68" max="68" width="84.88671875" bestFit="1" customWidth="1"/>
    <col min="69" max="69" width="80.33203125" bestFit="1" customWidth="1"/>
    <col min="70" max="70" width="71.44140625" bestFit="1" customWidth="1"/>
    <col min="71" max="71" width="96.44140625" bestFit="1" customWidth="1"/>
    <col min="72" max="72" width="100.109375" bestFit="1" customWidth="1"/>
    <col min="73" max="73" width="63.44140625" bestFit="1" customWidth="1"/>
    <col min="74" max="74" width="102.88671875" bestFit="1" customWidth="1"/>
    <col min="75" max="75" width="72.33203125" bestFit="1" customWidth="1"/>
    <col min="76" max="76" width="97.33203125" bestFit="1" customWidth="1"/>
    <col min="77" max="77" width="117.6640625" bestFit="1" customWidth="1"/>
    <col min="78" max="78" width="78.44140625" bestFit="1" customWidth="1"/>
    <col min="79" max="79" width="73.21875" bestFit="1" customWidth="1"/>
    <col min="80" max="80" width="81.44140625" bestFit="1" customWidth="1"/>
    <col min="81" max="81" width="67.88671875" bestFit="1" customWidth="1"/>
    <col min="82" max="82" width="92.6640625" bestFit="1" customWidth="1"/>
    <col min="83" max="83" width="132" bestFit="1" customWidth="1"/>
    <col min="84" max="84" width="59.77734375" bestFit="1" customWidth="1"/>
    <col min="85" max="85" width="119.33203125" bestFit="1" customWidth="1"/>
    <col min="86" max="86" width="99.21875" bestFit="1" customWidth="1"/>
    <col min="87" max="87" width="99.77734375" bestFit="1" customWidth="1"/>
    <col min="88" max="88" width="90.44140625" bestFit="1" customWidth="1"/>
    <col min="89" max="89" width="70.44140625" bestFit="1" customWidth="1"/>
    <col min="90" max="90" width="51.5546875" bestFit="1" customWidth="1"/>
    <col min="91" max="91" width="74.21875" bestFit="1" customWidth="1"/>
    <col min="92" max="92" width="110.33203125" bestFit="1" customWidth="1"/>
    <col min="93" max="93" width="86.21875" bestFit="1" customWidth="1"/>
    <col min="94" max="94" width="134.88671875" bestFit="1" customWidth="1"/>
    <col min="95" max="95" width="133.109375" bestFit="1" customWidth="1"/>
    <col min="96" max="96" width="106.21875" bestFit="1" customWidth="1"/>
    <col min="97" max="97" width="135.88671875" bestFit="1" customWidth="1"/>
    <col min="98" max="98" width="100.33203125" bestFit="1" customWidth="1"/>
    <col min="99" max="99" width="87" bestFit="1" customWidth="1"/>
    <col min="100" max="100" width="91.5546875" bestFit="1" customWidth="1"/>
    <col min="101" max="101" width="94.21875" bestFit="1" customWidth="1"/>
    <col min="102" max="102" width="150.44140625" bestFit="1" customWidth="1"/>
    <col min="103" max="103" width="58.77734375" bestFit="1" customWidth="1"/>
    <col min="104" max="104" width="93.109375" bestFit="1" customWidth="1"/>
    <col min="105" max="105" width="94.88671875" bestFit="1" customWidth="1"/>
    <col min="106" max="106" width="103.44140625" bestFit="1" customWidth="1"/>
    <col min="107" max="107" width="104.88671875" bestFit="1" customWidth="1"/>
    <col min="108" max="108" width="118.44140625" bestFit="1" customWidth="1"/>
    <col min="109" max="109" width="76.21875" bestFit="1" customWidth="1"/>
    <col min="110" max="110" width="87.88671875" bestFit="1" customWidth="1"/>
    <col min="111" max="111" width="85.44140625" bestFit="1" customWidth="1"/>
    <col min="112" max="112" width="83.109375" bestFit="1" customWidth="1"/>
    <col min="113" max="113" width="84.5546875" bestFit="1" customWidth="1"/>
    <col min="114" max="114" width="94" bestFit="1" customWidth="1"/>
    <col min="115" max="115" width="77.88671875" bestFit="1" customWidth="1"/>
    <col min="116" max="116" width="91" bestFit="1" customWidth="1"/>
    <col min="117" max="117" width="80.6640625" bestFit="1" customWidth="1"/>
    <col min="118" max="118" width="71.77734375" bestFit="1" customWidth="1"/>
    <col min="119" max="119" width="99" bestFit="1" customWidth="1"/>
    <col min="120" max="120" width="57.33203125" bestFit="1" customWidth="1"/>
    <col min="121" max="121" width="75.109375" bestFit="1" customWidth="1"/>
    <col min="122" max="122" width="129.77734375" bestFit="1" customWidth="1"/>
    <col min="123" max="123" width="102.109375" bestFit="1" customWidth="1"/>
    <col min="124" max="124" width="126.21875" bestFit="1" customWidth="1"/>
    <col min="125" max="125" width="37" bestFit="1" customWidth="1"/>
    <col min="126" max="126" width="92.109375" bestFit="1" customWidth="1"/>
    <col min="127" max="127" width="119.33203125" bestFit="1" customWidth="1"/>
    <col min="128" max="128" width="92" bestFit="1" customWidth="1"/>
    <col min="129" max="129" width="121" bestFit="1" customWidth="1"/>
    <col min="130" max="130" width="85.44140625" bestFit="1" customWidth="1"/>
    <col min="131" max="131" width="71.21875" bestFit="1" customWidth="1"/>
    <col min="132" max="132" width="94.33203125" bestFit="1" customWidth="1"/>
    <col min="133" max="133" width="85.44140625" bestFit="1" customWidth="1"/>
    <col min="134" max="134" width="72.109375" bestFit="1" customWidth="1"/>
    <col min="135" max="135" width="61.77734375" bestFit="1" customWidth="1"/>
    <col min="136" max="136" width="58.109375" bestFit="1" customWidth="1"/>
    <col min="137" max="137" width="76.77734375" bestFit="1" customWidth="1"/>
    <col min="138" max="138" width="119.88671875" bestFit="1" customWidth="1"/>
    <col min="139" max="139" width="87" bestFit="1" customWidth="1"/>
    <col min="140" max="140" width="116.77734375" bestFit="1" customWidth="1"/>
    <col min="141" max="141" width="122.33203125" bestFit="1" customWidth="1"/>
    <col min="142" max="142" width="90.33203125" bestFit="1" customWidth="1"/>
    <col min="143" max="143" width="95.109375" bestFit="1" customWidth="1"/>
    <col min="144" max="144" width="99.88671875" bestFit="1" customWidth="1"/>
    <col min="145" max="145" width="126.77734375" bestFit="1" customWidth="1"/>
    <col min="146" max="146" width="85.33203125" bestFit="1" customWidth="1"/>
    <col min="147" max="148" width="65.88671875" bestFit="1" customWidth="1"/>
    <col min="149" max="149" width="98.44140625" bestFit="1" customWidth="1"/>
    <col min="150" max="150" width="87" bestFit="1" customWidth="1"/>
    <col min="151" max="151" width="106.21875" bestFit="1" customWidth="1"/>
    <col min="152" max="152" width="132.6640625" bestFit="1" customWidth="1"/>
    <col min="153" max="153" width="70.109375" bestFit="1" customWidth="1"/>
    <col min="154" max="154" width="82.6640625" bestFit="1" customWidth="1"/>
    <col min="155" max="155" width="96" bestFit="1" customWidth="1"/>
    <col min="156" max="156" width="51.21875" bestFit="1" customWidth="1"/>
    <col min="157" max="157" width="77.33203125" bestFit="1" customWidth="1"/>
    <col min="158" max="158" width="127.88671875" bestFit="1" customWidth="1"/>
    <col min="159" max="159" width="120.88671875" bestFit="1" customWidth="1"/>
    <col min="160" max="160" width="81.77734375" bestFit="1" customWidth="1"/>
    <col min="161" max="161" width="100.33203125" bestFit="1" customWidth="1"/>
    <col min="162" max="162" width="66.21875" bestFit="1" customWidth="1"/>
    <col min="163" max="163" width="67.33203125" bestFit="1" customWidth="1"/>
    <col min="164" max="164" width="82" bestFit="1" customWidth="1"/>
    <col min="165" max="165" width="89.88671875" bestFit="1" customWidth="1"/>
    <col min="166" max="166" width="91" bestFit="1" customWidth="1"/>
    <col min="167" max="167" width="83.6640625" bestFit="1" customWidth="1"/>
    <col min="168" max="168" width="88.21875" bestFit="1" customWidth="1"/>
    <col min="169" max="169" width="122.5546875" bestFit="1" customWidth="1"/>
    <col min="170" max="170" width="73.21875" bestFit="1" customWidth="1"/>
    <col min="171" max="171" width="90.44140625" bestFit="1" customWidth="1"/>
    <col min="172" max="172" width="88.44140625" bestFit="1" customWidth="1"/>
    <col min="173" max="173" width="87.6640625" bestFit="1" customWidth="1"/>
    <col min="174" max="174" width="68.21875" bestFit="1" customWidth="1"/>
    <col min="175" max="175" width="92.88671875" bestFit="1" customWidth="1"/>
    <col min="176" max="176" width="99.5546875" bestFit="1" customWidth="1"/>
    <col min="177" max="177" width="48.21875" bestFit="1" customWidth="1"/>
    <col min="178" max="178" width="122.33203125" bestFit="1" customWidth="1"/>
    <col min="179" max="179" width="91" bestFit="1" customWidth="1"/>
    <col min="180" max="180" width="95.44140625" bestFit="1" customWidth="1"/>
    <col min="181" max="181" width="91.77734375" bestFit="1" customWidth="1"/>
    <col min="182" max="182" width="89.21875" bestFit="1" customWidth="1"/>
    <col min="183" max="183" width="74.77734375" bestFit="1" customWidth="1"/>
    <col min="184" max="184" width="87.109375" bestFit="1" customWidth="1"/>
    <col min="185" max="185" width="74.21875" bestFit="1" customWidth="1"/>
    <col min="186" max="186" width="88.109375" bestFit="1" customWidth="1"/>
    <col min="187" max="187" width="94.88671875" bestFit="1" customWidth="1"/>
    <col min="188" max="188" width="112.5546875" bestFit="1" customWidth="1"/>
    <col min="189" max="189" width="86.21875" bestFit="1" customWidth="1"/>
    <col min="190" max="190" width="92" bestFit="1" customWidth="1"/>
    <col min="191" max="191" width="58.109375" bestFit="1" customWidth="1"/>
    <col min="192" max="192" width="96.44140625" bestFit="1" customWidth="1"/>
    <col min="193" max="193" width="106.44140625" bestFit="1" customWidth="1"/>
    <col min="194" max="194" width="119" bestFit="1" customWidth="1"/>
    <col min="195" max="195" width="94.21875" bestFit="1" customWidth="1"/>
    <col min="196" max="196" width="124.21875" bestFit="1" customWidth="1"/>
    <col min="197" max="197" width="108.109375" bestFit="1" customWidth="1"/>
    <col min="198" max="198" width="126.5546875" bestFit="1" customWidth="1"/>
    <col min="199" max="199" width="94" bestFit="1" customWidth="1"/>
    <col min="200" max="200" width="89.77734375" bestFit="1" customWidth="1"/>
    <col min="201" max="201" width="110.6640625" bestFit="1" customWidth="1"/>
    <col min="202" max="202" width="120.109375" bestFit="1" customWidth="1"/>
    <col min="203" max="203" width="52.6640625" bestFit="1" customWidth="1"/>
    <col min="204" max="204" width="87.6640625" bestFit="1" customWidth="1"/>
    <col min="205" max="205" width="76.21875" bestFit="1" customWidth="1"/>
    <col min="206" max="206" width="57.33203125" bestFit="1" customWidth="1"/>
    <col min="207" max="207" width="66" bestFit="1" customWidth="1"/>
    <col min="208" max="208" width="57.5546875" bestFit="1" customWidth="1"/>
    <col min="209" max="209" width="120.88671875" bestFit="1" customWidth="1"/>
    <col min="210" max="210" width="71.21875" bestFit="1" customWidth="1"/>
    <col min="211" max="211" width="56.21875" bestFit="1" customWidth="1"/>
    <col min="212" max="212" width="88.44140625" bestFit="1" customWidth="1"/>
    <col min="213" max="213" width="105.33203125" bestFit="1" customWidth="1"/>
    <col min="214" max="214" width="111.44140625" bestFit="1" customWidth="1"/>
    <col min="215" max="215" width="92.109375" bestFit="1" customWidth="1"/>
    <col min="216" max="216" width="59.33203125" bestFit="1" customWidth="1"/>
    <col min="217" max="217" width="125.33203125" bestFit="1" customWidth="1"/>
    <col min="218" max="218" width="94.33203125" bestFit="1" customWidth="1"/>
    <col min="219" max="219" width="64.77734375" bestFit="1" customWidth="1"/>
    <col min="220" max="220" width="128.109375" bestFit="1" customWidth="1"/>
    <col min="221" max="221" width="77" bestFit="1" customWidth="1"/>
    <col min="222" max="222" width="65.44140625" bestFit="1" customWidth="1"/>
    <col min="223" max="223" width="103.77734375" bestFit="1" customWidth="1"/>
    <col min="224" max="224" width="82" bestFit="1" customWidth="1"/>
    <col min="225" max="225" width="91.44140625" bestFit="1" customWidth="1"/>
    <col min="226" max="226" width="99.77734375" bestFit="1" customWidth="1"/>
    <col min="227" max="227" width="62" bestFit="1" customWidth="1"/>
    <col min="228" max="228" width="66.77734375" bestFit="1" customWidth="1"/>
    <col min="229" max="229" width="86" bestFit="1" customWidth="1"/>
    <col min="230" max="230" width="90.109375" bestFit="1" customWidth="1"/>
    <col min="231" max="231" width="62" bestFit="1" customWidth="1"/>
    <col min="232" max="232" width="54.33203125" bestFit="1" customWidth="1"/>
    <col min="233" max="233" width="48.44140625" bestFit="1" customWidth="1"/>
    <col min="234" max="234" width="73.109375" bestFit="1" customWidth="1"/>
    <col min="235" max="235" width="94.33203125" bestFit="1" customWidth="1"/>
    <col min="236" max="236" width="79" bestFit="1" customWidth="1"/>
    <col min="237" max="237" width="75.109375" bestFit="1" customWidth="1"/>
    <col min="238" max="238" width="71.21875" bestFit="1" customWidth="1"/>
    <col min="239" max="239" width="74" bestFit="1" customWidth="1"/>
    <col min="240" max="240" width="94.21875" bestFit="1" customWidth="1"/>
    <col min="241" max="241" width="92" bestFit="1" customWidth="1"/>
    <col min="242" max="242" width="54" bestFit="1" customWidth="1"/>
    <col min="243" max="243" width="60.88671875" bestFit="1" customWidth="1"/>
    <col min="244" max="244" width="78.109375" bestFit="1" customWidth="1"/>
    <col min="245" max="245" width="70.44140625" bestFit="1" customWidth="1"/>
    <col min="246" max="246" width="102.109375" bestFit="1" customWidth="1"/>
    <col min="247" max="247" width="83.109375" bestFit="1" customWidth="1"/>
    <col min="248" max="248" width="54.5546875" bestFit="1" customWidth="1"/>
    <col min="249" max="249" width="80.88671875" bestFit="1" customWidth="1"/>
    <col min="250" max="250" width="79.88671875" bestFit="1" customWidth="1"/>
    <col min="251" max="251" width="89.88671875" bestFit="1" customWidth="1"/>
    <col min="252" max="252" width="64.88671875" bestFit="1" customWidth="1"/>
    <col min="253" max="253" width="110.88671875" bestFit="1" customWidth="1"/>
    <col min="254" max="254" width="79.88671875" bestFit="1" customWidth="1"/>
    <col min="255" max="255" width="100.109375" bestFit="1" customWidth="1"/>
    <col min="256" max="256" width="79.88671875" bestFit="1" customWidth="1"/>
    <col min="257" max="257" width="65.44140625" bestFit="1" customWidth="1"/>
    <col min="258" max="258" width="96.44140625" bestFit="1" customWidth="1"/>
    <col min="259" max="259" width="131.77734375" bestFit="1" customWidth="1"/>
    <col min="260" max="260" width="104.33203125" bestFit="1" customWidth="1"/>
    <col min="261" max="261" width="13.6640625" bestFit="1" customWidth="1"/>
  </cols>
  <sheetData>
    <row r="2" spans="2:51" ht="15.75">
      <c r="B2" s="31" t="s">
        <v>13088</v>
      </c>
      <c r="C2" s="36">
        <f>C215</f>
        <v>0.47691467576791774</v>
      </c>
      <c r="E2" s="31" t="s">
        <v>13089</v>
      </c>
      <c r="F2" s="32">
        <f>F215</f>
        <v>1465</v>
      </c>
      <c r="H2" s="37" t="s">
        <v>13101</v>
      </c>
      <c r="I2" s="32">
        <f>I215</f>
        <v>26766377</v>
      </c>
      <c r="K2" s="28" t="s">
        <v>13086</v>
      </c>
      <c r="L2" s="38"/>
      <c r="N2" s="31" t="s">
        <v>13090</v>
      </c>
      <c r="O2" s="38"/>
      <c r="P2" s="38"/>
      <c r="R2" s="31" t="s">
        <v>13085</v>
      </c>
      <c r="S2" s="32"/>
      <c r="U2" s="31" t="s">
        <v>13091</v>
      </c>
      <c r="V2" s="31">
        <f>COUNTIF(V4:V656,  "&gt;=0.5")</f>
        <v>653</v>
      </c>
      <c r="X2" s="31" t="s">
        <v>13092</v>
      </c>
      <c r="Y2" s="39"/>
      <c r="Z2" s="40"/>
      <c r="AA2" s="38"/>
      <c r="AC2" s="31" t="s">
        <v>13087</v>
      </c>
      <c r="AD2" s="32">
        <f>AD215</f>
        <v>121327210652.58</v>
      </c>
      <c r="AF2" s="31" t="s">
        <v>13087</v>
      </c>
      <c r="AG2" s="32" t="s">
        <v>13120</v>
      </c>
      <c r="AH2" s="41"/>
      <c r="AI2" s="31" t="s">
        <v>13116</v>
      </c>
      <c r="AJ2" s="38"/>
      <c r="AL2" s="28" t="s">
        <v>13117</v>
      </c>
      <c r="AM2" s="38"/>
      <c r="AN2" s="42"/>
      <c r="AQ2" s="47" t="s">
        <v>13096</v>
      </c>
      <c r="AR2" s="48"/>
      <c r="AT2" s="47" t="s">
        <v>13097</v>
      </c>
      <c r="AU2" s="48"/>
    </row>
    <row r="3" spans="2:51" ht="15.75">
      <c r="B3" s="33" t="s">
        <v>13078</v>
      </c>
      <c r="C3" s="1" t="s">
        <v>13077</v>
      </c>
      <c r="E3" s="33" t="s">
        <v>13078</v>
      </c>
      <c r="F3" t="s">
        <v>13100</v>
      </c>
      <c r="H3" s="33" t="s">
        <v>13078</v>
      </c>
      <c r="I3" s="2" t="s">
        <v>13084</v>
      </c>
      <c r="K3" s="24" t="s">
        <v>13095</v>
      </c>
      <c r="L3" t="s">
        <v>13079</v>
      </c>
      <c r="N3" s="33" t="s">
        <v>13078</v>
      </c>
      <c r="O3" t="s">
        <v>13081</v>
      </c>
      <c r="P3" t="s">
        <v>13080</v>
      </c>
      <c r="R3" s="33" t="s">
        <v>13095</v>
      </c>
      <c r="S3" s="2" t="s">
        <v>13107</v>
      </c>
      <c r="U3" s="35" t="s">
        <v>13095</v>
      </c>
      <c r="V3" s="1" t="s">
        <v>13077</v>
      </c>
      <c r="X3" s="33" t="s">
        <v>13095</v>
      </c>
      <c r="Y3" s="27" t="s">
        <v>13079</v>
      </c>
      <c r="Z3" s="43" t="s">
        <v>13093</v>
      </c>
      <c r="AA3" s="43" t="s">
        <v>13094</v>
      </c>
      <c r="AC3" s="33" t="s">
        <v>13078</v>
      </c>
      <c r="AD3" s="2" t="s">
        <v>13108</v>
      </c>
      <c r="AF3" s="33" t="s">
        <v>13078</v>
      </c>
      <c r="AG3" s="2" t="s">
        <v>13108</v>
      </c>
      <c r="AI3" s="33" t="s">
        <v>13095</v>
      </c>
      <c r="AJ3" s="2" t="s">
        <v>13100</v>
      </c>
      <c r="AL3" s="24" t="s">
        <v>13095</v>
      </c>
      <c r="AM3" t="s">
        <v>13084</v>
      </c>
      <c r="AN3" s="1" t="s">
        <v>13077</v>
      </c>
      <c r="AQ3" s="33" t="s">
        <v>13095</v>
      </c>
      <c r="AR3" s="2" t="s">
        <v>13098</v>
      </c>
      <c r="AT3" s="33" t="s">
        <v>13078</v>
      </c>
      <c r="AU3" s="1" t="s">
        <v>13077</v>
      </c>
      <c r="AV3" s="1"/>
    </row>
    <row r="4" spans="2:51" ht="30.75">
      <c r="B4" s="20" t="s">
        <v>9923</v>
      </c>
      <c r="C4" s="1">
        <v>0.42</v>
      </c>
      <c r="E4" s="20" t="s">
        <v>9923</v>
      </c>
      <c r="F4">
        <v>1</v>
      </c>
      <c r="H4" s="20" t="s">
        <v>9923</v>
      </c>
      <c r="I4" s="2">
        <v>1118</v>
      </c>
      <c r="K4" s="25" t="s">
        <v>1551</v>
      </c>
      <c r="L4">
        <v>5</v>
      </c>
      <c r="N4" s="20" t="s">
        <v>9923</v>
      </c>
      <c r="O4" s="44">
        <v>2339</v>
      </c>
      <c r="P4" s="44">
        <v>4000</v>
      </c>
      <c r="R4" s="20" t="s">
        <v>3066</v>
      </c>
      <c r="S4" s="2">
        <v>4204939</v>
      </c>
      <c r="U4" s="34" t="s">
        <v>5697</v>
      </c>
      <c r="V4" s="1">
        <v>0.94</v>
      </c>
      <c r="X4" s="20" t="s">
        <v>1551</v>
      </c>
      <c r="Y4" s="27">
        <v>5</v>
      </c>
      <c r="Z4" s="45" t="s">
        <v>13102</v>
      </c>
      <c r="AA4" s="45">
        <f>COUNTIFS(Y4:Y1340,"&gt;=4.5", Y4:Y1340, "&lt;=5.0")</f>
        <v>96</v>
      </c>
      <c r="AC4" s="20" t="s">
        <v>2990</v>
      </c>
      <c r="AD4" s="2">
        <v>38500723825</v>
      </c>
      <c r="AF4" s="20" t="s">
        <v>2990</v>
      </c>
      <c r="AG4" s="2">
        <v>38500723825</v>
      </c>
      <c r="AI4" s="20" t="s">
        <v>13113</v>
      </c>
      <c r="AJ4" s="2">
        <v>135</v>
      </c>
      <c r="AL4" s="25" t="s">
        <v>9933</v>
      </c>
      <c r="AM4" s="2">
        <v>11</v>
      </c>
      <c r="AN4" s="1">
        <v>0.51</v>
      </c>
      <c r="AQ4" s="20" t="s">
        <v>11155</v>
      </c>
      <c r="AR4" s="2">
        <v>992</v>
      </c>
      <c r="AT4" s="20" t="s">
        <v>4611</v>
      </c>
      <c r="AU4" s="1">
        <v>0.9</v>
      </c>
      <c r="AV4" s="1"/>
    </row>
    <row r="5" spans="2:51" ht="30.75">
      <c r="B5" s="20" t="s">
        <v>5698</v>
      </c>
      <c r="C5" s="1">
        <v>0.78499999999999992</v>
      </c>
      <c r="E5" s="20" t="s">
        <v>5698</v>
      </c>
      <c r="F5">
        <v>2</v>
      </c>
      <c r="H5" s="20" t="s">
        <v>5698</v>
      </c>
      <c r="I5" s="2">
        <v>5966</v>
      </c>
      <c r="K5" s="25" t="s">
        <v>2862</v>
      </c>
      <c r="L5">
        <v>5</v>
      </c>
      <c r="N5" s="20" t="s">
        <v>5698</v>
      </c>
      <c r="O5" s="44">
        <v>221.5</v>
      </c>
      <c r="P5" s="44">
        <v>2699</v>
      </c>
      <c r="R5" s="20" t="s">
        <v>18</v>
      </c>
      <c r="S5" s="2">
        <v>3547816</v>
      </c>
      <c r="U5" s="34" t="s">
        <v>2947</v>
      </c>
      <c r="V5" s="1">
        <v>0.90999999999999992</v>
      </c>
      <c r="X5" s="20" t="s">
        <v>2862</v>
      </c>
      <c r="Y5" s="27">
        <v>5</v>
      </c>
      <c r="Z5" s="45" t="s">
        <v>13104</v>
      </c>
      <c r="AA5" s="45">
        <f>COUNTIFS(Y4:Y1340,"&gt;=4.0", Y4:Y1340, "&lt;=4.4")</f>
        <v>900</v>
      </c>
      <c r="AC5" s="20" t="s">
        <v>169</v>
      </c>
      <c r="AD5" s="2">
        <v>26237061348</v>
      </c>
      <c r="AF5" s="20" t="s">
        <v>169</v>
      </c>
      <c r="AG5" s="2">
        <v>26237061348</v>
      </c>
      <c r="AI5" s="20" t="s">
        <v>13114</v>
      </c>
      <c r="AJ5" s="2">
        <v>20</v>
      </c>
      <c r="AL5" s="25" t="s">
        <v>11286</v>
      </c>
      <c r="AM5" s="2">
        <v>15</v>
      </c>
      <c r="AN5" s="1">
        <v>0.44</v>
      </c>
      <c r="AQ5" s="20" t="s">
        <v>6159</v>
      </c>
      <c r="AR5" s="2">
        <v>989</v>
      </c>
      <c r="AT5" s="20" t="s">
        <v>7692</v>
      </c>
      <c r="AU5" s="1">
        <v>0.9</v>
      </c>
      <c r="AV5" s="1"/>
    </row>
    <row r="6" spans="2:51" ht="45.75">
      <c r="B6" s="20" t="s">
        <v>7571</v>
      </c>
      <c r="C6" s="1">
        <v>0.35</v>
      </c>
      <c r="E6" s="20" t="s">
        <v>7571</v>
      </c>
      <c r="F6">
        <v>1</v>
      </c>
      <c r="H6" s="20" t="s">
        <v>7571</v>
      </c>
      <c r="I6" s="2">
        <v>7222</v>
      </c>
      <c r="K6" s="25" t="s">
        <v>6389</v>
      </c>
      <c r="L6">
        <v>5</v>
      </c>
      <c r="N6" s="20" t="s">
        <v>7571</v>
      </c>
      <c r="O6" s="44">
        <v>649</v>
      </c>
      <c r="P6" s="44">
        <v>999</v>
      </c>
      <c r="R6" s="20" t="s">
        <v>2990</v>
      </c>
      <c r="S6" s="2">
        <v>2493269</v>
      </c>
      <c r="U6" s="34" t="s">
        <v>4472</v>
      </c>
      <c r="V6" s="1">
        <v>0.9</v>
      </c>
      <c r="X6" s="20" t="s">
        <v>6389</v>
      </c>
      <c r="Y6" s="27">
        <v>5</v>
      </c>
      <c r="Z6" s="46" t="s">
        <v>13103</v>
      </c>
      <c r="AA6" s="45">
        <f>COUNTIFS(Y4:Y1340,"&gt;=3.0", Y4:Y1340, "&lt;=3.9")</f>
        <v>334</v>
      </c>
      <c r="AC6" s="20" t="s">
        <v>2948</v>
      </c>
      <c r="AD6" s="2">
        <v>13274477088</v>
      </c>
      <c r="AF6" s="20" t="s">
        <v>2948</v>
      </c>
      <c r="AG6" s="2">
        <v>13274477088</v>
      </c>
      <c r="AI6" s="20" t="s">
        <v>13110</v>
      </c>
      <c r="AJ6" s="2">
        <v>610</v>
      </c>
      <c r="AL6" s="25" t="s">
        <v>1238</v>
      </c>
      <c r="AM6" s="2">
        <v>3664</v>
      </c>
      <c r="AN6" s="1">
        <v>0.57999999999999996</v>
      </c>
      <c r="AQ6" s="20" t="s">
        <v>8927</v>
      </c>
      <c r="AR6" s="2">
        <v>976</v>
      </c>
      <c r="AT6" s="20" t="s">
        <v>3519</v>
      </c>
      <c r="AU6" s="1">
        <v>0.9</v>
      </c>
      <c r="AV6" s="1"/>
    </row>
    <row r="7" spans="2:51" ht="30.75">
      <c r="B7" s="20" t="s">
        <v>6139</v>
      </c>
      <c r="C7" s="1">
        <v>0.56499999999999995</v>
      </c>
      <c r="E7" s="20" t="s">
        <v>6139</v>
      </c>
      <c r="F7">
        <v>2</v>
      </c>
      <c r="H7" s="20" t="s">
        <v>6139</v>
      </c>
      <c r="I7" s="2">
        <v>17773</v>
      </c>
      <c r="K7" s="25" t="s">
        <v>9805</v>
      </c>
      <c r="L7">
        <v>4.8</v>
      </c>
      <c r="N7" s="20" t="s">
        <v>6139</v>
      </c>
      <c r="O7" s="44">
        <v>574</v>
      </c>
      <c r="P7" s="44">
        <v>1249.5</v>
      </c>
      <c r="R7" s="20" t="s">
        <v>129</v>
      </c>
      <c r="S7" s="2">
        <v>1906054</v>
      </c>
      <c r="U7" s="34" t="s">
        <v>7691</v>
      </c>
      <c r="V7" s="1">
        <v>0.9</v>
      </c>
      <c r="X7" s="20" t="s">
        <v>9805</v>
      </c>
      <c r="Y7" s="27">
        <v>4.8</v>
      </c>
      <c r="Z7" s="45" t="s">
        <v>13105</v>
      </c>
      <c r="AA7" s="45">
        <f>COUNTIF(Y4:Y1340,"&lt;3")</f>
        <v>6</v>
      </c>
      <c r="AC7" s="20" t="s">
        <v>3066</v>
      </c>
      <c r="AD7" s="2">
        <v>7891731253</v>
      </c>
      <c r="AF7" s="20" t="s">
        <v>3066</v>
      </c>
      <c r="AG7" s="2">
        <v>7891731253</v>
      </c>
      <c r="AI7" s="20" t="s">
        <v>13112</v>
      </c>
      <c r="AJ7" s="2">
        <v>168</v>
      </c>
      <c r="AL7" s="25" t="s">
        <v>4542</v>
      </c>
      <c r="AM7" s="2">
        <v>412</v>
      </c>
      <c r="AN7" s="1">
        <v>0.74</v>
      </c>
      <c r="AQ7" s="20" t="s">
        <v>1363</v>
      </c>
      <c r="AR7" s="2">
        <v>974</v>
      </c>
      <c r="AT7" s="20" t="s">
        <v>4573</v>
      </c>
      <c r="AU7" s="1">
        <v>0.88</v>
      </c>
      <c r="AV7" s="1"/>
    </row>
    <row r="8" spans="2:51" ht="30.75">
      <c r="B8" s="20" t="s">
        <v>7026</v>
      </c>
      <c r="C8" s="1">
        <v>0.46499999999999997</v>
      </c>
      <c r="E8" s="20" t="s">
        <v>7026</v>
      </c>
      <c r="F8">
        <v>2</v>
      </c>
      <c r="H8" s="20" t="s">
        <v>7026</v>
      </c>
      <c r="I8" s="2">
        <v>12547</v>
      </c>
      <c r="K8" s="25" t="s">
        <v>11356</v>
      </c>
      <c r="L8">
        <v>4.8</v>
      </c>
      <c r="N8" s="20" t="s">
        <v>7026</v>
      </c>
      <c r="O8" s="44">
        <v>749</v>
      </c>
      <c r="P8" s="44">
        <v>1399.5</v>
      </c>
      <c r="R8" s="20" t="s">
        <v>2948</v>
      </c>
      <c r="S8" s="2">
        <v>1644476</v>
      </c>
      <c r="U8" s="34" t="s">
        <v>4950</v>
      </c>
      <c r="V8" s="1">
        <v>0.9</v>
      </c>
      <c r="X8" s="20" t="s">
        <v>10368</v>
      </c>
      <c r="Y8" s="27">
        <v>4.8</v>
      </c>
      <c r="Z8" s="45"/>
      <c r="AA8" s="45"/>
      <c r="AC8" s="20" t="s">
        <v>18</v>
      </c>
      <c r="AD8" s="2">
        <v>2988617416.0599999</v>
      </c>
      <c r="AF8" s="20" t="s">
        <v>18</v>
      </c>
      <c r="AG8" s="2">
        <v>2988617416.0599999</v>
      </c>
      <c r="AI8" s="20" t="s">
        <v>13115</v>
      </c>
      <c r="AJ8" s="2">
        <v>1</v>
      </c>
      <c r="AL8" s="25" t="s">
        <v>6866</v>
      </c>
      <c r="AM8" s="2">
        <v>7429</v>
      </c>
      <c r="AN8" s="1">
        <v>0.49</v>
      </c>
      <c r="AQ8" s="20" t="s">
        <v>321</v>
      </c>
      <c r="AR8" s="2">
        <v>974</v>
      </c>
      <c r="AT8" s="20" t="s">
        <v>5275</v>
      </c>
      <c r="AU8" s="1">
        <v>0.875</v>
      </c>
      <c r="AV8" s="1"/>
    </row>
    <row r="9" spans="2:51" ht="45">
      <c r="B9" s="20" t="s">
        <v>6577</v>
      </c>
      <c r="C9" s="1">
        <v>0.44500000000000001</v>
      </c>
      <c r="E9" s="20" t="s">
        <v>6577</v>
      </c>
      <c r="F9">
        <v>2</v>
      </c>
      <c r="H9" s="20" t="s">
        <v>6577</v>
      </c>
      <c r="I9" s="2">
        <v>31374</v>
      </c>
      <c r="K9" s="25" t="s">
        <v>10368</v>
      </c>
      <c r="L9">
        <v>4.8</v>
      </c>
      <c r="N9" s="20" t="s">
        <v>6577</v>
      </c>
      <c r="O9" s="44">
        <v>1940</v>
      </c>
      <c r="P9" s="44">
        <v>4042.5</v>
      </c>
      <c r="R9" s="20" t="s">
        <v>3024</v>
      </c>
      <c r="S9" s="2">
        <v>1113592</v>
      </c>
      <c r="U9" s="34" t="s">
        <v>3518</v>
      </c>
      <c r="V9" s="1">
        <v>0.9</v>
      </c>
      <c r="X9" s="20" t="s">
        <v>11356</v>
      </c>
      <c r="Y9" s="27">
        <v>4.8</v>
      </c>
      <c r="Z9" s="5" t="s">
        <v>13106</v>
      </c>
      <c r="AA9" s="29">
        <f>SUM(AA4:AA7)</f>
        <v>1336</v>
      </c>
      <c r="AC9" s="20" t="s">
        <v>3024</v>
      </c>
      <c r="AD9" s="2">
        <v>2615837993</v>
      </c>
      <c r="AF9" s="20" t="s">
        <v>13076</v>
      </c>
      <c r="AG9" s="2">
        <v>88892610930.059998</v>
      </c>
      <c r="AI9" s="20" t="s">
        <v>13111</v>
      </c>
      <c r="AJ9" s="2">
        <v>531</v>
      </c>
      <c r="AL9" s="25" t="s">
        <v>5068</v>
      </c>
      <c r="AM9" s="2">
        <v>14778</v>
      </c>
      <c r="AN9" s="1">
        <v>0.21</v>
      </c>
      <c r="AQ9" s="20" t="s">
        <v>11084</v>
      </c>
      <c r="AR9" s="2">
        <v>959</v>
      </c>
      <c r="AT9" s="20" t="s">
        <v>4767</v>
      </c>
      <c r="AU9" s="1">
        <v>0.82</v>
      </c>
      <c r="AV9" s="1"/>
    </row>
    <row r="10" spans="2:51" ht="30">
      <c r="B10" s="20" t="s">
        <v>3519</v>
      </c>
      <c r="C10" s="1">
        <v>0.9</v>
      </c>
      <c r="E10" s="20" t="s">
        <v>3519</v>
      </c>
      <c r="F10">
        <v>3</v>
      </c>
      <c r="H10" s="20" t="s">
        <v>3519</v>
      </c>
      <c r="I10" s="2">
        <v>11543</v>
      </c>
      <c r="K10" s="25" t="s">
        <v>11115</v>
      </c>
      <c r="L10">
        <v>4.7</v>
      </c>
      <c r="N10" s="20" t="s">
        <v>3519</v>
      </c>
      <c r="O10" s="44">
        <v>99</v>
      </c>
      <c r="P10" s="44">
        <v>999</v>
      </c>
      <c r="R10" s="20" t="s">
        <v>4834</v>
      </c>
      <c r="S10" s="2">
        <v>774744</v>
      </c>
      <c r="U10" s="34" t="s">
        <v>4610</v>
      </c>
      <c r="V10" s="1">
        <v>0.9</v>
      </c>
      <c r="X10" s="20" t="s">
        <v>3856</v>
      </c>
      <c r="Y10" s="27">
        <v>4.7</v>
      </c>
      <c r="AC10" s="20" t="s">
        <v>8710</v>
      </c>
      <c r="AD10" s="2">
        <v>1641979238</v>
      </c>
      <c r="AG10"/>
      <c r="AI10" s="20" t="s">
        <v>13076</v>
      </c>
      <c r="AJ10" s="2">
        <v>1465</v>
      </c>
      <c r="AL10" s="25" t="s">
        <v>12935</v>
      </c>
      <c r="AM10" s="2">
        <v>113</v>
      </c>
      <c r="AN10" s="1">
        <v>0.59</v>
      </c>
      <c r="AQ10" s="20" t="s">
        <v>10951</v>
      </c>
      <c r="AR10" s="2">
        <v>942</v>
      </c>
      <c r="AT10" s="20" t="s">
        <v>7194</v>
      </c>
      <c r="AU10" s="1">
        <v>0.8</v>
      </c>
      <c r="AV10" s="1"/>
    </row>
    <row r="11" spans="2:51" ht="30">
      <c r="B11" s="20" t="s">
        <v>2046</v>
      </c>
      <c r="C11" s="1">
        <v>0.55000000000000004</v>
      </c>
      <c r="E11" s="20" t="s">
        <v>2046</v>
      </c>
      <c r="F11">
        <v>1</v>
      </c>
      <c r="H11" s="20" t="s">
        <v>2046</v>
      </c>
      <c r="I11" s="2">
        <v>25177</v>
      </c>
      <c r="K11" s="25" t="s">
        <v>10622</v>
      </c>
      <c r="L11">
        <v>4.7</v>
      </c>
      <c r="N11" s="20" t="s">
        <v>2046</v>
      </c>
      <c r="O11" s="44">
        <v>499</v>
      </c>
      <c r="P11" s="44">
        <v>1100</v>
      </c>
      <c r="R11" s="20" t="s">
        <v>169</v>
      </c>
      <c r="S11" s="2">
        <v>760279</v>
      </c>
      <c r="U11" s="34" t="s">
        <v>8584</v>
      </c>
      <c r="V11" s="1">
        <v>0.9</v>
      </c>
      <c r="X11" s="20" t="s">
        <v>2202</v>
      </c>
      <c r="Y11" s="27">
        <v>4.7</v>
      </c>
      <c r="AC11" s="20" t="s">
        <v>2979</v>
      </c>
      <c r="AD11" s="2">
        <v>1597847790</v>
      </c>
      <c r="AG11"/>
      <c r="AL11" s="25" t="s">
        <v>2310</v>
      </c>
      <c r="AM11" s="2">
        <v>103</v>
      </c>
      <c r="AN11" s="1">
        <v>0.6</v>
      </c>
      <c r="AQ11" s="20" t="s">
        <v>1889</v>
      </c>
      <c r="AR11" s="2">
        <v>928</v>
      </c>
      <c r="AT11" s="20" t="s">
        <v>5698</v>
      </c>
      <c r="AU11" s="1">
        <v>0.78499999999999992</v>
      </c>
      <c r="AV11" s="1"/>
    </row>
    <row r="12" spans="2:51" ht="30">
      <c r="B12" s="20" t="s">
        <v>6340</v>
      </c>
      <c r="C12" s="1">
        <v>0.54</v>
      </c>
      <c r="E12" s="20" t="s">
        <v>6340</v>
      </c>
      <c r="F12">
        <v>2</v>
      </c>
      <c r="H12" s="20" t="s">
        <v>6340</v>
      </c>
      <c r="I12" s="2">
        <v>16448</v>
      </c>
      <c r="K12" s="25" t="s">
        <v>10591</v>
      </c>
      <c r="L12">
        <v>4.7</v>
      </c>
      <c r="N12" s="20" t="s">
        <v>6340</v>
      </c>
      <c r="O12" s="44">
        <v>262.5</v>
      </c>
      <c r="P12" s="44">
        <v>599</v>
      </c>
      <c r="R12" s="20" t="s">
        <v>98</v>
      </c>
      <c r="S12" s="2">
        <v>727113</v>
      </c>
      <c r="U12" s="34" t="s">
        <v>2182</v>
      </c>
      <c r="V12" s="1">
        <v>0.89</v>
      </c>
      <c r="X12" s="20" t="s">
        <v>10622</v>
      </c>
      <c r="Y12" s="27">
        <v>4.7</v>
      </c>
      <c r="AC12" s="20" t="s">
        <v>4425</v>
      </c>
      <c r="AD12" s="2">
        <v>1585622750</v>
      </c>
      <c r="AG12"/>
      <c r="AL12" s="25" t="s">
        <v>1587</v>
      </c>
      <c r="AM12" s="2">
        <v>576</v>
      </c>
      <c r="AN12" s="1">
        <v>0.6</v>
      </c>
      <c r="AQ12" s="20" t="s">
        <v>10982</v>
      </c>
      <c r="AR12" s="2">
        <v>925</v>
      </c>
      <c r="AT12" s="20" t="s">
        <v>3495</v>
      </c>
      <c r="AU12" s="1">
        <v>0.76400000000000001</v>
      </c>
      <c r="AV12" s="1"/>
    </row>
    <row r="13" spans="2:51" ht="30">
      <c r="B13" s="20" t="s">
        <v>7515</v>
      </c>
      <c r="C13" s="1">
        <v>0.65</v>
      </c>
      <c r="E13" s="20" t="s">
        <v>7515</v>
      </c>
      <c r="F13">
        <v>1</v>
      </c>
      <c r="H13" s="20" t="s">
        <v>7515</v>
      </c>
      <c r="I13" s="2">
        <v>817</v>
      </c>
      <c r="K13" s="25" t="s">
        <v>2202</v>
      </c>
      <c r="L13">
        <v>4.7</v>
      </c>
      <c r="N13" s="20" t="s">
        <v>7515</v>
      </c>
      <c r="O13" s="44">
        <v>349</v>
      </c>
      <c r="P13" s="44">
        <v>999</v>
      </c>
      <c r="R13" s="20" t="s">
        <v>2979</v>
      </c>
      <c r="S13" s="2">
        <v>688810</v>
      </c>
      <c r="U13" s="34" t="s">
        <v>7255</v>
      </c>
      <c r="V13" s="1">
        <v>0.88</v>
      </c>
      <c r="X13" s="20" t="s">
        <v>11115</v>
      </c>
      <c r="Y13" s="27">
        <v>4.7</v>
      </c>
      <c r="AC13" s="20" t="s">
        <v>129</v>
      </c>
      <c r="AD13" s="2">
        <v>1569588545</v>
      </c>
      <c r="AG13"/>
      <c r="AL13" s="25" t="s">
        <v>2212</v>
      </c>
      <c r="AM13" s="2">
        <v>323</v>
      </c>
      <c r="AN13" s="1">
        <v>0.56000000000000005</v>
      </c>
      <c r="AQ13" s="20" t="s">
        <v>1322</v>
      </c>
      <c r="AR13" s="2">
        <v>919</v>
      </c>
      <c r="AT13" s="20" t="s">
        <v>6504</v>
      </c>
      <c r="AU13" s="1">
        <v>0.76</v>
      </c>
      <c r="AV13" s="1"/>
    </row>
    <row r="14" spans="2:51" ht="45">
      <c r="B14" s="20" t="s">
        <v>18</v>
      </c>
      <c r="C14" s="1">
        <v>0.59377682403433485</v>
      </c>
      <c r="E14" s="20" t="s">
        <v>18</v>
      </c>
      <c r="F14">
        <v>233</v>
      </c>
      <c r="H14" s="20" t="s">
        <v>18</v>
      </c>
      <c r="I14" s="2">
        <v>3547816</v>
      </c>
      <c r="K14" s="25" t="s">
        <v>12252</v>
      </c>
      <c r="L14">
        <v>4.7</v>
      </c>
      <c r="N14" s="20" t="s">
        <v>18</v>
      </c>
      <c r="O14" s="44">
        <v>360.72369098712443</v>
      </c>
      <c r="P14" s="44">
        <v>906.02283261802575</v>
      </c>
      <c r="R14" s="20" t="s">
        <v>13076</v>
      </c>
      <c r="S14" s="2">
        <v>17861092</v>
      </c>
      <c r="U14" s="34" t="s">
        <v>4572</v>
      </c>
      <c r="V14" s="1">
        <v>0.88</v>
      </c>
      <c r="X14" s="20" t="s">
        <v>10591</v>
      </c>
      <c r="Y14" s="27">
        <v>4.7</v>
      </c>
      <c r="AC14" s="20" t="s">
        <v>5122</v>
      </c>
      <c r="AD14" s="2">
        <v>1350091477</v>
      </c>
      <c r="AG14"/>
      <c r="AL14" s="25" t="s">
        <v>461</v>
      </c>
      <c r="AM14" s="2">
        <v>493</v>
      </c>
      <c r="AN14" s="1">
        <v>0.6</v>
      </c>
      <c r="AQ14" s="20" t="s">
        <v>2015</v>
      </c>
      <c r="AR14" s="2">
        <v>910</v>
      </c>
      <c r="AT14" s="20" t="s">
        <v>4901</v>
      </c>
      <c r="AU14" s="1">
        <v>0.75666666666666671</v>
      </c>
      <c r="AV14" s="1"/>
    </row>
    <row r="15" spans="2:51" ht="45">
      <c r="B15" s="20" t="s">
        <v>5369</v>
      </c>
      <c r="C15" s="1">
        <v>0.54333333333333333</v>
      </c>
      <c r="E15" s="20" t="s">
        <v>5369</v>
      </c>
      <c r="F15">
        <v>3</v>
      </c>
      <c r="H15" s="20" t="s">
        <v>5369</v>
      </c>
      <c r="I15" s="2">
        <v>37603</v>
      </c>
      <c r="K15" s="25" t="s">
        <v>3856</v>
      </c>
      <c r="L15">
        <v>4.7</v>
      </c>
      <c r="N15" s="20" t="s">
        <v>5369</v>
      </c>
      <c r="O15" s="44">
        <v>298.33333333333331</v>
      </c>
      <c r="P15" s="44">
        <v>665.66666666666663</v>
      </c>
      <c r="U15" s="34" t="s">
        <v>2015</v>
      </c>
      <c r="V15" s="1">
        <v>0.88</v>
      </c>
      <c r="X15" s="20" t="s">
        <v>12252</v>
      </c>
      <c r="Y15" s="27">
        <v>4.7</v>
      </c>
      <c r="AC15" s="20" t="s">
        <v>7827</v>
      </c>
      <c r="AD15" s="2">
        <v>1324736000</v>
      </c>
      <c r="AG15"/>
      <c r="AL15" s="25" t="s">
        <v>1424</v>
      </c>
      <c r="AM15" s="2">
        <v>254</v>
      </c>
      <c r="AN15" s="1">
        <v>0.56000000000000005</v>
      </c>
      <c r="AQ15" s="20" t="s">
        <v>6242</v>
      </c>
      <c r="AR15" s="2">
        <v>903</v>
      </c>
      <c r="AT15" s="20" t="s">
        <v>8420</v>
      </c>
      <c r="AU15" s="1">
        <v>0.75</v>
      </c>
      <c r="AV15" s="1"/>
      <c r="AY15"/>
    </row>
    <row r="16" spans="2:51" ht="30.75">
      <c r="B16" s="20" t="s">
        <v>8420</v>
      </c>
      <c r="C16" s="1">
        <v>0.75</v>
      </c>
      <c r="E16" s="20" t="s">
        <v>8420</v>
      </c>
      <c r="F16">
        <v>1</v>
      </c>
      <c r="H16" s="20" t="s">
        <v>8420</v>
      </c>
      <c r="I16" s="2">
        <v>7333</v>
      </c>
      <c r="K16" s="25" t="s">
        <v>13076</v>
      </c>
      <c r="L16">
        <v>4.8000000000000007</v>
      </c>
      <c r="N16" s="20" t="s">
        <v>8420</v>
      </c>
      <c r="O16" s="44">
        <v>199</v>
      </c>
      <c r="P16" s="44">
        <v>799</v>
      </c>
      <c r="U16" s="34" t="s">
        <v>2502</v>
      </c>
      <c r="V16" s="1">
        <v>0.88</v>
      </c>
      <c r="X16" s="20" t="s">
        <v>8164</v>
      </c>
      <c r="Y16" s="27">
        <v>4.5999999999999996</v>
      </c>
      <c r="AC16" s="20" t="s">
        <v>10094</v>
      </c>
      <c r="AD16" s="2">
        <v>1208314068</v>
      </c>
      <c r="AG16"/>
      <c r="AL16" s="25" t="s">
        <v>1388</v>
      </c>
      <c r="AM16" s="2">
        <v>12</v>
      </c>
      <c r="AN16" s="1">
        <v>0.5</v>
      </c>
      <c r="AQ16" s="20" t="s">
        <v>769</v>
      </c>
      <c r="AR16" s="2">
        <v>902</v>
      </c>
      <c r="AT16" s="20" t="s">
        <v>5133</v>
      </c>
      <c r="AU16" s="1">
        <v>0.75</v>
      </c>
      <c r="AV16" s="1"/>
      <c r="AY16"/>
    </row>
    <row r="17" spans="2:51" ht="30">
      <c r="B17" s="20" t="s">
        <v>4856</v>
      </c>
      <c r="C17" s="1">
        <v>0.60818181818181816</v>
      </c>
      <c r="E17" s="20" t="s">
        <v>4856</v>
      </c>
      <c r="F17">
        <v>11</v>
      </c>
      <c r="H17" s="20" t="s">
        <v>4856</v>
      </c>
      <c r="I17" s="2">
        <v>37958</v>
      </c>
      <c r="N17" s="20" t="s">
        <v>4856</v>
      </c>
      <c r="O17" s="44">
        <v>569.81818181818187</v>
      </c>
      <c r="P17" s="44">
        <v>1320.8181818181818</v>
      </c>
      <c r="U17" s="34" t="s">
        <v>996</v>
      </c>
      <c r="V17" s="1">
        <v>0.88</v>
      </c>
      <c r="X17" s="20" t="s">
        <v>10520</v>
      </c>
      <c r="Y17" s="27">
        <v>4.5999999999999996</v>
      </c>
      <c r="AC17" s="20" t="s">
        <v>4834</v>
      </c>
      <c r="AD17" s="2">
        <v>1075113650</v>
      </c>
      <c r="AG17"/>
      <c r="AL17" s="25" t="s">
        <v>1162</v>
      </c>
      <c r="AM17" s="2">
        <v>284</v>
      </c>
      <c r="AN17" s="1">
        <v>0.42</v>
      </c>
      <c r="AQ17" s="20" t="s">
        <v>8917</v>
      </c>
      <c r="AR17" s="2">
        <v>900</v>
      </c>
      <c r="AT17" s="20" t="s">
        <v>3940</v>
      </c>
      <c r="AU17" s="1">
        <v>0.745</v>
      </c>
      <c r="AV17" s="1"/>
      <c r="AY17"/>
    </row>
    <row r="18" spans="2:51" ht="30">
      <c r="B18" s="20" t="s">
        <v>5275</v>
      </c>
      <c r="C18" s="1">
        <v>0.875</v>
      </c>
      <c r="E18" s="20" t="s">
        <v>5275</v>
      </c>
      <c r="F18">
        <v>2</v>
      </c>
      <c r="H18" s="20" t="s">
        <v>5275</v>
      </c>
      <c r="I18" s="2">
        <v>20925</v>
      </c>
      <c r="N18" s="20" t="s">
        <v>5275</v>
      </c>
      <c r="O18" s="44">
        <v>77</v>
      </c>
      <c r="P18" s="44">
        <v>649</v>
      </c>
      <c r="U18" s="34" t="s">
        <v>5357</v>
      </c>
      <c r="V18" s="1">
        <v>0.87</v>
      </c>
      <c r="X18" s="20" t="s">
        <v>12654</v>
      </c>
      <c r="Y18" s="27">
        <v>4.5999999999999996</v>
      </c>
      <c r="AC18" s="20" t="s">
        <v>98</v>
      </c>
      <c r="AD18" s="2">
        <v>1032821843</v>
      </c>
      <c r="AG18"/>
      <c r="AL18" s="25" t="s">
        <v>1864</v>
      </c>
      <c r="AM18" s="2">
        <v>197</v>
      </c>
      <c r="AN18" s="1">
        <v>0.61</v>
      </c>
      <c r="AQ18" s="20" t="s">
        <v>12705</v>
      </c>
      <c r="AR18" s="2">
        <v>898</v>
      </c>
      <c r="AT18" s="20" t="s">
        <v>3638</v>
      </c>
      <c r="AU18" s="1">
        <v>0.73199999999999998</v>
      </c>
      <c r="AV18" s="1"/>
      <c r="AY18"/>
    </row>
    <row r="19" spans="2:51" ht="30">
      <c r="B19" s="20" t="s">
        <v>5358</v>
      </c>
      <c r="C19" s="1">
        <v>0.61250000000000004</v>
      </c>
      <c r="E19" s="20" t="s">
        <v>5358</v>
      </c>
      <c r="F19">
        <v>8</v>
      </c>
      <c r="H19" s="20" t="s">
        <v>5358</v>
      </c>
      <c r="I19" s="2">
        <v>32212</v>
      </c>
      <c r="N19" s="20" t="s">
        <v>5358</v>
      </c>
      <c r="O19" s="44">
        <v>368.625</v>
      </c>
      <c r="P19" s="44">
        <v>959.875</v>
      </c>
      <c r="U19" s="34" t="s">
        <v>5274</v>
      </c>
      <c r="V19" s="1">
        <v>0.87</v>
      </c>
      <c r="X19" s="20" t="s">
        <v>3925</v>
      </c>
      <c r="Y19" s="27">
        <v>4.5999999999999996</v>
      </c>
      <c r="AC19" s="20" t="s">
        <v>3045</v>
      </c>
      <c r="AD19" s="2">
        <v>931328677</v>
      </c>
      <c r="AG19"/>
      <c r="AL19" s="25" t="s">
        <v>2222</v>
      </c>
      <c r="AM19" s="2">
        <v>185</v>
      </c>
      <c r="AN19" s="1">
        <v>0.44</v>
      </c>
      <c r="AQ19" s="20" t="s">
        <v>2356</v>
      </c>
      <c r="AR19" s="2">
        <v>897</v>
      </c>
      <c r="AT19" s="20" t="s">
        <v>1193</v>
      </c>
      <c r="AU19" s="1">
        <v>0.73</v>
      </c>
      <c r="AV19" s="1"/>
      <c r="AY19"/>
    </row>
    <row r="20" spans="2:51" ht="30">
      <c r="B20" s="20" t="s">
        <v>5102</v>
      </c>
      <c r="C20" s="1">
        <v>0.32100000000000001</v>
      </c>
      <c r="E20" s="20" t="s">
        <v>5102</v>
      </c>
      <c r="F20">
        <v>10</v>
      </c>
      <c r="H20" s="20" t="s">
        <v>5102</v>
      </c>
      <c r="I20" s="2">
        <v>161991</v>
      </c>
      <c r="N20" s="20" t="s">
        <v>5102</v>
      </c>
      <c r="O20" s="44">
        <v>1188.7</v>
      </c>
      <c r="P20" s="44">
        <v>1777.6</v>
      </c>
      <c r="U20" s="34" t="s">
        <v>2192</v>
      </c>
      <c r="V20" s="1">
        <v>0.87</v>
      </c>
      <c r="X20" s="20" t="s">
        <v>4702</v>
      </c>
      <c r="Y20" s="27">
        <v>4.5999999999999996</v>
      </c>
      <c r="AC20" s="20" t="s">
        <v>5443</v>
      </c>
      <c r="AD20" s="2">
        <v>788933678</v>
      </c>
      <c r="AG20"/>
      <c r="AL20" s="25" t="s">
        <v>2802</v>
      </c>
      <c r="AM20" s="2">
        <v>227</v>
      </c>
      <c r="AN20" s="1">
        <v>0.54</v>
      </c>
      <c r="AQ20" s="20" t="s">
        <v>1785</v>
      </c>
      <c r="AR20" s="2">
        <v>839</v>
      </c>
      <c r="AT20" s="20" t="s">
        <v>7875</v>
      </c>
      <c r="AU20" s="1">
        <v>0.73</v>
      </c>
      <c r="AV20" s="1"/>
      <c r="AY20"/>
    </row>
    <row r="21" spans="2:51" ht="30">
      <c r="B21" s="20" t="s">
        <v>5006</v>
      </c>
      <c r="C21" s="1">
        <v>0.35</v>
      </c>
      <c r="E21" s="20" t="s">
        <v>5006</v>
      </c>
      <c r="F21">
        <v>5</v>
      </c>
      <c r="H21" s="20" t="s">
        <v>5006</v>
      </c>
      <c r="I21" s="2">
        <v>104394</v>
      </c>
      <c r="N21" s="20" t="s">
        <v>5006</v>
      </c>
      <c r="O21" s="44">
        <v>1282.4000000000001</v>
      </c>
      <c r="P21" s="44">
        <v>1857.4</v>
      </c>
      <c r="U21" s="34" t="s">
        <v>12132</v>
      </c>
      <c r="V21" s="1">
        <v>0.86</v>
      </c>
      <c r="X21" s="20" t="s">
        <v>3776</v>
      </c>
      <c r="Y21" s="27">
        <v>4.5999999999999996</v>
      </c>
      <c r="AC21" s="20" t="s">
        <v>8773</v>
      </c>
      <c r="AD21" s="2">
        <v>770004136</v>
      </c>
      <c r="AG21"/>
      <c r="AL21" s="25" t="s">
        <v>2603</v>
      </c>
      <c r="AM21" s="2">
        <v>214</v>
      </c>
      <c r="AN21" s="1">
        <v>0.5</v>
      </c>
      <c r="AQ21" s="20" t="s">
        <v>2763</v>
      </c>
      <c r="AR21" s="2">
        <v>838</v>
      </c>
      <c r="AT21" s="20" t="s">
        <v>3275</v>
      </c>
      <c r="AU21" s="1">
        <v>0.72</v>
      </c>
      <c r="AV21" s="1"/>
      <c r="AY21"/>
    </row>
    <row r="22" spans="2:51" ht="45">
      <c r="B22" s="20" t="s">
        <v>4845</v>
      </c>
      <c r="C22" s="1">
        <v>0.42041666666666672</v>
      </c>
      <c r="E22" s="20" t="s">
        <v>4845</v>
      </c>
      <c r="F22">
        <v>24</v>
      </c>
      <c r="H22" s="20" t="s">
        <v>4845</v>
      </c>
      <c r="I22" s="2">
        <v>407289</v>
      </c>
      <c r="N22" s="20" t="s">
        <v>4845</v>
      </c>
      <c r="O22" s="44">
        <v>609.33333333333337</v>
      </c>
      <c r="P22" s="44">
        <v>1055.7916666666667</v>
      </c>
      <c r="U22" s="34" t="s">
        <v>4502</v>
      </c>
      <c r="V22" s="1">
        <v>0.86</v>
      </c>
      <c r="X22" s="20" t="s">
        <v>12182</v>
      </c>
      <c r="Y22" s="27">
        <v>4.5999999999999996</v>
      </c>
      <c r="AC22" s="20" t="s">
        <v>5223</v>
      </c>
      <c r="AD22" s="2">
        <v>722158329</v>
      </c>
      <c r="AG22"/>
      <c r="AL22" s="25" t="s">
        <v>2099</v>
      </c>
      <c r="AM22" s="2">
        <v>431</v>
      </c>
      <c r="AN22" s="1">
        <v>0.56000000000000005</v>
      </c>
      <c r="AQ22" s="20" t="s">
        <v>2892</v>
      </c>
      <c r="AR22" s="2">
        <v>838</v>
      </c>
      <c r="AT22" s="20" t="s">
        <v>3973</v>
      </c>
      <c r="AU22" s="1">
        <v>0.70750000000000002</v>
      </c>
      <c r="AV22" s="1"/>
      <c r="AY22"/>
    </row>
    <row r="23" spans="2:51" ht="30">
      <c r="B23" s="20" t="s">
        <v>6647</v>
      </c>
      <c r="C23" s="1">
        <v>0.44</v>
      </c>
      <c r="E23" s="20" t="s">
        <v>6647</v>
      </c>
      <c r="F23">
        <v>1</v>
      </c>
      <c r="H23" s="20" t="s">
        <v>6647</v>
      </c>
      <c r="I23" s="2">
        <v>11074</v>
      </c>
      <c r="N23" s="20" t="s">
        <v>6647</v>
      </c>
      <c r="O23" s="44">
        <v>1399</v>
      </c>
      <c r="P23" s="44">
        <v>2490</v>
      </c>
      <c r="U23" s="34" t="s">
        <v>587</v>
      </c>
      <c r="V23" s="1">
        <v>0.86</v>
      </c>
      <c r="X23" s="20" t="s">
        <v>11296</v>
      </c>
      <c r="Y23" s="27">
        <v>4.5999999999999996</v>
      </c>
      <c r="AC23" s="20" t="s">
        <v>8647</v>
      </c>
      <c r="AD23" s="2">
        <v>676608592</v>
      </c>
      <c r="AG23"/>
      <c r="AL23" s="25" t="s">
        <v>12463</v>
      </c>
      <c r="AM23" s="2">
        <v>4074</v>
      </c>
      <c r="AN23" s="1">
        <v>0.5</v>
      </c>
      <c r="AQ23" s="20" t="s">
        <v>11989</v>
      </c>
      <c r="AR23" s="2">
        <v>832</v>
      </c>
      <c r="AT23" s="20" t="s">
        <v>7068</v>
      </c>
      <c r="AU23" s="1">
        <v>0.70500000000000007</v>
      </c>
      <c r="AV23" s="1"/>
      <c r="AY23"/>
    </row>
    <row r="24" spans="2:51">
      <c r="B24" s="20" t="s">
        <v>6200</v>
      </c>
      <c r="C24" s="1">
        <v>0.61833333333333329</v>
      </c>
      <c r="E24" s="20" t="s">
        <v>6200</v>
      </c>
      <c r="F24">
        <v>6</v>
      </c>
      <c r="H24" s="20" t="s">
        <v>6200</v>
      </c>
      <c r="I24" s="2">
        <v>57791</v>
      </c>
      <c r="N24" s="20" t="s">
        <v>6200</v>
      </c>
      <c r="O24" s="44">
        <v>360.66666666666669</v>
      </c>
      <c r="P24" s="44">
        <v>1015.6666666666666</v>
      </c>
      <c r="U24" s="34" t="s">
        <v>6451</v>
      </c>
      <c r="V24" s="1">
        <v>0.85</v>
      </c>
      <c r="X24" s="20" t="s">
        <v>6824</v>
      </c>
      <c r="Y24" s="27">
        <v>4.5999999999999996</v>
      </c>
      <c r="AC24" s="20" t="s">
        <v>5904</v>
      </c>
      <c r="AD24" s="2">
        <v>640186732</v>
      </c>
      <c r="AG24"/>
      <c r="AL24" s="25" t="s">
        <v>2331</v>
      </c>
      <c r="AM24" s="2">
        <v>4702</v>
      </c>
      <c r="AN24" s="1">
        <v>0.24</v>
      </c>
      <c r="AQ24" s="20" t="s">
        <v>4252</v>
      </c>
      <c r="AR24" s="2">
        <v>828</v>
      </c>
      <c r="AT24" s="20" t="s">
        <v>6660</v>
      </c>
      <c r="AU24" s="1">
        <v>0.7</v>
      </c>
      <c r="AV24" s="1"/>
      <c r="AY24"/>
    </row>
    <row r="25" spans="2:51" ht="30">
      <c r="B25" s="20" t="s">
        <v>4450</v>
      </c>
      <c r="C25" s="1">
        <v>0.25666666666666665</v>
      </c>
      <c r="E25" s="20" t="s">
        <v>4450</v>
      </c>
      <c r="F25">
        <v>3</v>
      </c>
      <c r="H25" s="20" t="s">
        <v>4450</v>
      </c>
      <c r="I25" s="2">
        <v>21921</v>
      </c>
      <c r="N25" s="20" t="s">
        <v>4450</v>
      </c>
      <c r="O25" s="44">
        <v>122.33333333333333</v>
      </c>
      <c r="P25" s="44">
        <v>199</v>
      </c>
      <c r="U25" s="34" t="s">
        <v>67</v>
      </c>
      <c r="V25" s="1">
        <v>0.85</v>
      </c>
      <c r="X25" s="20" t="s">
        <v>9540</v>
      </c>
      <c r="Y25" s="27">
        <v>4.5999999999999996</v>
      </c>
      <c r="AC25" s="20" t="s">
        <v>8721</v>
      </c>
      <c r="AD25" s="2">
        <v>602542560</v>
      </c>
      <c r="AG25"/>
      <c r="AL25" s="25" t="s">
        <v>1183</v>
      </c>
      <c r="AM25" s="2">
        <v>4703</v>
      </c>
      <c r="AN25" s="1">
        <v>0.31</v>
      </c>
      <c r="AQ25" s="20" t="s">
        <v>12564</v>
      </c>
      <c r="AR25" s="2">
        <v>827</v>
      </c>
      <c r="AT25" s="20" t="s">
        <v>2948</v>
      </c>
      <c r="AU25" s="1">
        <v>0.69815789473684231</v>
      </c>
      <c r="AY25"/>
    </row>
    <row r="26" spans="2:51" ht="30">
      <c r="B26" s="20" t="s">
        <v>6606</v>
      </c>
      <c r="C26" s="1">
        <v>0.45</v>
      </c>
      <c r="E26" s="20" t="s">
        <v>6606</v>
      </c>
      <c r="F26">
        <v>2</v>
      </c>
      <c r="H26" s="20" t="s">
        <v>6606</v>
      </c>
      <c r="I26" s="2">
        <v>35042</v>
      </c>
      <c r="N26" s="20" t="s">
        <v>6606</v>
      </c>
      <c r="O26" s="44">
        <v>799</v>
      </c>
      <c r="P26" s="44">
        <v>1499</v>
      </c>
      <c r="U26" s="34" t="s">
        <v>351</v>
      </c>
      <c r="V26" s="1">
        <v>0.85</v>
      </c>
      <c r="X26" s="20" t="s">
        <v>8062</v>
      </c>
      <c r="Y26" s="27">
        <v>4.5999999999999996</v>
      </c>
      <c r="AC26" s="20" t="s">
        <v>5515</v>
      </c>
      <c r="AD26" s="2">
        <v>490574426</v>
      </c>
      <c r="AG26"/>
      <c r="AL26" s="25" t="s">
        <v>804</v>
      </c>
      <c r="AM26" s="2">
        <v>4703</v>
      </c>
      <c r="AN26" s="1">
        <v>0.32</v>
      </c>
      <c r="AQ26" s="20" t="s">
        <v>7514</v>
      </c>
      <c r="AR26" s="2">
        <v>817</v>
      </c>
      <c r="AT26" s="20" t="s">
        <v>5166</v>
      </c>
      <c r="AU26" s="1">
        <v>0.69500000000000006</v>
      </c>
      <c r="AY26"/>
    </row>
    <row r="27" spans="2:51" ht="30">
      <c r="B27" s="20" t="s">
        <v>4876</v>
      </c>
      <c r="C27" s="1">
        <v>0.5892857142857143</v>
      </c>
      <c r="E27" s="20" t="s">
        <v>4876</v>
      </c>
      <c r="F27">
        <v>14</v>
      </c>
      <c r="H27" s="20" t="s">
        <v>4876</v>
      </c>
      <c r="I27" s="2">
        <v>107177</v>
      </c>
      <c r="N27" s="20" t="s">
        <v>4876</v>
      </c>
      <c r="O27" s="44">
        <v>672.57142857142856</v>
      </c>
      <c r="P27" s="44">
        <v>1945.4285714285713</v>
      </c>
      <c r="U27" s="34" t="s">
        <v>6441</v>
      </c>
      <c r="V27" s="1">
        <v>0.85</v>
      </c>
      <c r="X27" s="20" t="s">
        <v>7398</v>
      </c>
      <c r="Y27" s="27">
        <v>4.5999999999999996</v>
      </c>
      <c r="AC27" s="20" t="s">
        <v>8541</v>
      </c>
      <c r="AD27" s="2">
        <v>482835840</v>
      </c>
      <c r="AG27"/>
      <c r="AL27" s="25" t="s">
        <v>2378</v>
      </c>
      <c r="AM27" s="2">
        <v>1611</v>
      </c>
      <c r="AN27" s="1">
        <v>0.28000000000000003</v>
      </c>
      <c r="AQ27" s="20" t="s">
        <v>204</v>
      </c>
      <c r="AR27" s="2">
        <v>815</v>
      </c>
      <c r="AT27" s="20" t="s">
        <v>5454</v>
      </c>
      <c r="AU27" s="1">
        <v>0.69</v>
      </c>
      <c r="AY27"/>
    </row>
    <row r="28" spans="2:51" ht="30">
      <c r="B28" s="20" t="s">
        <v>6908</v>
      </c>
      <c r="C28" s="1">
        <v>0.61</v>
      </c>
      <c r="E28" s="20" t="s">
        <v>6908</v>
      </c>
      <c r="F28">
        <v>5</v>
      </c>
      <c r="H28" s="20" t="s">
        <v>6908</v>
      </c>
      <c r="I28" s="2">
        <v>27569</v>
      </c>
      <c r="N28" s="20" t="s">
        <v>6908</v>
      </c>
      <c r="O28" s="44">
        <v>809.2</v>
      </c>
      <c r="P28" s="44">
        <v>1868</v>
      </c>
      <c r="U28" s="34" t="s">
        <v>1072</v>
      </c>
      <c r="V28" s="1">
        <v>0.85</v>
      </c>
      <c r="X28" s="20" t="s">
        <v>7102</v>
      </c>
      <c r="Y28" s="27">
        <v>4.5999999999999996</v>
      </c>
      <c r="AC28" s="20" t="s">
        <v>11428</v>
      </c>
      <c r="AD28" s="2">
        <v>393427664</v>
      </c>
      <c r="AG28"/>
      <c r="AL28" s="25" t="s">
        <v>1532</v>
      </c>
      <c r="AM28" s="2">
        <v>4703</v>
      </c>
      <c r="AN28" s="1">
        <v>0.31</v>
      </c>
      <c r="AQ28" s="20" t="s">
        <v>1745</v>
      </c>
      <c r="AR28" s="2">
        <v>789</v>
      </c>
      <c r="AT28" s="20" t="s">
        <v>7827</v>
      </c>
      <c r="AU28" s="1">
        <v>0.68</v>
      </c>
      <c r="AY28"/>
    </row>
    <row r="29" spans="2:51">
      <c r="B29" s="20" t="s">
        <v>4901</v>
      </c>
      <c r="C29" s="1">
        <v>0.75666666666666671</v>
      </c>
      <c r="E29" s="20" t="s">
        <v>4901</v>
      </c>
      <c r="F29">
        <v>3</v>
      </c>
      <c r="H29" s="20" t="s">
        <v>4901</v>
      </c>
      <c r="I29" s="2">
        <v>30430</v>
      </c>
      <c r="N29" s="20" t="s">
        <v>4901</v>
      </c>
      <c r="O29" s="44">
        <v>415.66666666666669</v>
      </c>
      <c r="P29" s="44">
        <v>1665.6666666666667</v>
      </c>
      <c r="U29" s="34" t="s">
        <v>4065</v>
      </c>
      <c r="V29" s="1">
        <v>0.85</v>
      </c>
      <c r="X29" s="20" t="s">
        <v>9622</v>
      </c>
      <c r="Y29" s="27">
        <v>4.5999999999999996</v>
      </c>
      <c r="AC29" s="20" t="s">
        <v>9326</v>
      </c>
      <c r="AD29" s="2">
        <v>388473708</v>
      </c>
      <c r="AG29"/>
      <c r="AL29" s="25" t="s">
        <v>244</v>
      </c>
      <c r="AM29" s="2">
        <v>4703</v>
      </c>
      <c r="AN29" s="1">
        <v>0.42</v>
      </c>
      <c r="AQ29" s="20" t="s">
        <v>9396</v>
      </c>
      <c r="AR29" s="2">
        <v>787</v>
      </c>
      <c r="AT29" s="20" t="s">
        <v>3777</v>
      </c>
      <c r="AU29" s="1">
        <v>0.66857142857142848</v>
      </c>
      <c r="AY29"/>
    </row>
    <row r="30" spans="2:51">
      <c r="B30" s="20" t="s">
        <v>6007</v>
      </c>
      <c r="C30" s="1">
        <v>0.52333333333333332</v>
      </c>
      <c r="E30" s="20" t="s">
        <v>6007</v>
      </c>
      <c r="F30">
        <v>3</v>
      </c>
      <c r="H30" s="20" t="s">
        <v>6007</v>
      </c>
      <c r="I30" s="2">
        <v>64658</v>
      </c>
      <c r="N30" s="20" t="s">
        <v>6007</v>
      </c>
      <c r="O30" s="44">
        <v>899</v>
      </c>
      <c r="P30" s="44">
        <v>2013</v>
      </c>
      <c r="U30" s="34" t="s">
        <v>6072</v>
      </c>
      <c r="V30" s="1">
        <v>0.85</v>
      </c>
      <c r="X30" s="20" t="s">
        <v>1238</v>
      </c>
      <c r="Y30" s="27">
        <v>4.5999999999999996</v>
      </c>
      <c r="AC30" s="20" t="s">
        <v>4845</v>
      </c>
      <c r="AD30" s="2">
        <v>384292909</v>
      </c>
      <c r="AG30"/>
      <c r="AL30" s="25" t="s">
        <v>632</v>
      </c>
      <c r="AM30" s="2">
        <v>457</v>
      </c>
      <c r="AN30" s="1">
        <v>0.47</v>
      </c>
      <c r="AQ30" s="20" t="s">
        <v>10681</v>
      </c>
      <c r="AR30" s="2">
        <v>780</v>
      </c>
      <c r="AT30" s="20" t="s">
        <v>5432</v>
      </c>
      <c r="AU30" s="1">
        <v>0.66</v>
      </c>
      <c r="AY30"/>
    </row>
    <row r="31" spans="2:51">
      <c r="B31" s="20" t="s">
        <v>7582</v>
      </c>
      <c r="C31" s="1">
        <v>0.38999999999999996</v>
      </c>
      <c r="E31" s="20" t="s">
        <v>7582</v>
      </c>
      <c r="F31">
        <v>3</v>
      </c>
      <c r="H31" s="20" t="s">
        <v>7582</v>
      </c>
      <c r="I31" s="2">
        <v>6402</v>
      </c>
      <c r="N31" s="20" t="s">
        <v>7582</v>
      </c>
      <c r="O31" s="44">
        <v>1772.3333333333333</v>
      </c>
      <c r="P31" s="44">
        <v>2932.6666666666665</v>
      </c>
      <c r="U31" s="34" t="s">
        <v>4267</v>
      </c>
      <c r="V31" s="1">
        <v>0.85</v>
      </c>
      <c r="X31" s="20" t="s">
        <v>11256</v>
      </c>
      <c r="Y31" s="27">
        <v>4.5999999999999996</v>
      </c>
      <c r="AC31" s="20" t="s">
        <v>10083</v>
      </c>
      <c r="AD31" s="2">
        <v>380063000</v>
      </c>
      <c r="AG31"/>
      <c r="AL31" s="25" t="s">
        <v>1502</v>
      </c>
      <c r="AM31" s="2">
        <v>1611</v>
      </c>
      <c r="AN31" s="1">
        <v>0.46</v>
      </c>
      <c r="AQ31" s="20" t="s">
        <v>12503</v>
      </c>
      <c r="AR31" s="2">
        <v>777</v>
      </c>
      <c r="AT31" s="20" t="s">
        <v>3345</v>
      </c>
      <c r="AU31" s="1">
        <v>0.66</v>
      </c>
      <c r="AY31"/>
    </row>
    <row r="32" spans="2:51" ht="45">
      <c r="B32" s="20" t="s">
        <v>5336</v>
      </c>
      <c r="C32" s="1">
        <v>0.33500000000000002</v>
      </c>
      <c r="E32" s="20" t="s">
        <v>5336</v>
      </c>
      <c r="F32">
        <v>6</v>
      </c>
      <c r="H32" s="20" t="s">
        <v>5336</v>
      </c>
      <c r="I32" s="2">
        <v>66068</v>
      </c>
      <c r="N32" s="20" t="s">
        <v>5336</v>
      </c>
      <c r="O32" s="44">
        <v>943.66666666666663</v>
      </c>
      <c r="P32" s="44">
        <v>1622.8333333333333</v>
      </c>
      <c r="U32" s="34" t="s">
        <v>6995</v>
      </c>
      <c r="V32" s="1">
        <v>0.85</v>
      </c>
      <c r="X32" s="20" t="s">
        <v>7430</v>
      </c>
      <c r="Y32" s="27">
        <v>4.5</v>
      </c>
      <c r="AC32" s="20" t="s">
        <v>8938</v>
      </c>
      <c r="AD32" s="2">
        <v>373214961</v>
      </c>
      <c r="AG32"/>
      <c r="AL32" s="25" t="s">
        <v>5817</v>
      </c>
      <c r="AM32" s="2">
        <v>2014</v>
      </c>
      <c r="AN32" s="1">
        <v>0.54</v>
      </c>
      <c r="AQ32" s="20" t="s">
        <v>12664</v>
      </c>
      <c r="AR32" s="2">
        <v>771</v>
      </c>
      <c r="AT32" s="20" t="s">
        <v>4329</v>
      </c>
      <c r="AU32" s="1">
        <v>0.66</v>
      </c>
      <c r="AY32"/>
    </row>
    <row r="33" spans="2:51" ht="30">
      <c r="B33" s="20" t="s">
        <v>7796</v>
      </c>
      <c r="C33" s="1">
        <v>0.56666666666666665</v>
      </c>
      <c r="E33" s="20" t="s">
        <v>7796</v>
      </c>
      <c r="F33">
        <v>3</v>
      </c>
      <c r="H33" s="20" t="s">
        <v>7796</v>
      </c>
      <c r="I33" s="2">
        <v>29479</v>
      </c>
      <c r="N33" s="20" t="s">
        <v>7796</v>
      </c>
      <c r="O33" s="44">
        <v>1312.6666666666667</v>
      </c>
      <c r="P33" s="44">
        <v>3432.3333333333335</v>
      </c>
      <c r="U33" s="34" t="s">
        <v>4294</v>
      </c>
      <c r="V33" s="1">
        <v>0.84</v>
      </c>
      <c r="X33" s="20" t="s">
        <v>5121</v>
      </c>
      <c r="Y33" s="27">
        <v>4.5</v>
      </c>
      <c r="AC33" s="20" t="s">
        <v>9295</v>
      </c>
      <c r="AD33" s="2">
        <v>371016646</v>
      </c>
      <c r="AG33"/>
      <c r="AL33" s="25" t="s">
        <v>11316</v>
      </c>
      <c r="AM33" s="2">
        <v>5911</v>
      </c>
      <c r="AN33" s="1">
        <v>0.45</v>
      </c>
      <c r="AQ33" s="20" t="s">
        <v>4777</v>
      </c>
      <c r="AR33" s="2">
        <v>768</v>
      </c>
      <c r="AT33" s="20" t="s">
        <v>3433</v>
      </c>
      <c r="AU33" s="1">
        <v>0.65399999999999991</v>
      </c>
      <c r="AY33"/>
    </row>
    <row r="34" spans="2:51" ht="30">
      <c r="B34" s="20" t="s">
        <v>7068</v>
      </c>
      <c r="C34" s="1">
        <v>0.70500000000000007</v>
      </c>
      <c r="E34" s="20" t="s">
        <v>7068</v>
      </c>
      <c r="F34">
        <v>2</v>
      </c>
      <c r="H34" s="20" t="s">
        <v>7068</v>
      </c>
      <c r="I34" s="2">
        <v>16562</v>
      </c>
      <c r="N34" s="20" t="s">
        <v>7068</v>
      </c>
      <c r="O34" s="44">
        <v>549</v>
      </c>
      <c r="P34" s="44">
        <v>1999</v>
      </c>
      <c r="U34" s="34" t="s">
        <v>3529</v>
      </c>
      <c r="V34" s="1">
        <v>0.84</v>
      </c>
      <c r="X34" s="20" t="s">
        <v>7847</v>
      </c>
      <c r="Y34" s="27">
        <v>4.5</v>
      </c>
      <c r="AC34" s="20" t="s">
        <v>9944</v>
      </c>
      <c r="AD34" s="2">
        <v>332857699</v>
      </c>
      <c r="AG34"/>
      <c r="AL34" s="25" t="s">
        <v>12644</v>
      </c>
      <c r="AM34" s="2">
        <v>133</v>
      </c>
      <c r="AN34" s="1">
        <v>0.6</v>
      </c>
      <c r="AQ34" s="20" t="s">
        <v>976</v>
      </c>
      <c r="AR34" s="2">
        <v>766</v>
      </c>
      <c r="AT34" s="20" t="s">
        <v>1930</v>
      </c>
      <c r="AU34" s="1">
        <v>0.65</v>
      </c>
      <c r="AY34"/>
    </row>
    <row r="35" spans="2:51">
      <c r="B35" s="20" t="s">
        <v>5996</v>
      </c>
      <c r="C35" s="1">
        <v>0.63800000000000001</v>
      </c>
      <c r="E35" s="20" t="s">
        <v>5996</v>
      </c>
      <c r="F35">
        <v>5</v>
      </c>
      <c r="H35" s="20" t="s">
        <v>5996</v>
      </c>
      <c r="I35" s="2">
        <v>27920</v>
      </c>
      <c r="N35" s="20" t="s">
        <v>5996</v>
      </c>
      <c r="O35" s="44">
        <v>558</v>
      </c>
      <c r="P35" s="44">
        <v>1519</v>
      </c>
      <c r="U35" s="34" t="s">
        <v>38</v>
      </c>
      <c r="V35" s="1">
        <v>0.83333333333333337</v>
      </c>
      <c r="X35" s="20" t="s">
        <v>6169</v>
      </c>
      <c r="Y35" s="27">
        <v>4.5</v>
      </c>
      <c r="AC35" s="20" t="s">
        <v>6733</v>
      </c>
      <c r="AD35" s="2">
        <v>315525000</v>
      </c>
      <c r="AG35"/>
      <c r="AL35" s="25" t="s">
        <v>9954</v>
      </c>
      <c r="AM35" s="2">
        <v>185</v>
      </c>
      <c r="AN35" s="1">
        <v>0.55000000000000004</v>
      </c>
      <c r="AQ35" s="20" t="s">
        <v>4240</v>
      </c>
      <c r="AR35" s="2">
        <v>758</v>
      </c>
      <c r="AT35" s="20" t="s">
        <v>7515</v>
      </c>
      <c r="AU35" s="1">
        <v>0.65</v>
      </c>
      <c r="AY35"/>
    </row>
    <row r="36" spans="2:51" ht="30">
      <c r="B36" s="20" t="s">
        <v>6660</v>
      </c>
      <c r="C36" s="1">
        <v>0.7</v>
      </c>
      <c r="E36" s="20" t="s">
        <v>6660</v>
      </c>
      <c r="F36">
        <v>1</v>
      </c>
      <c r="H36" s="20" t="s">
        <v>6660</v>
      </c>
      <c r="I36" s="2">
        <v>25607</v>
      </c>
      <c r="N36" s="20" t="s">
        <v>6660</v>
      </c>
      <c r="O36" s="44">
        <v>149</v>
      </c>
      <c r="P36" s="44">
        <v>499</v>
      </c>
      <c r="U36" s="34" t="s">
        <v>1919</v>
      </c>
      <c r="V36" s="1">
        <v>0.83</v>
      </c>
      <c r="X36" s="20" t="s">
        <v>6783</v>
      </c>
      <c r="Y36" s="27">
        <v>4.5</v>
      </c>
      <c r="AC36" s="20" t="s">
        <v>3867</v>
      </c>
      <c r="AD36" s="2">
        <v>313887786</v>
      </c>
      <c r="AG36"/>
      <c r="AL36" s="25" t="s">
        <v>10642</v>
      </c>
      <c r="AM36" s="2">
        <v>3842</v>
      </c>
      <c r="AN36" s="1">
        <v>0.5</v>
      </c>
      <c r="AQ36" s="20" t="s">
        <v>10931</v>
      </c>
      <c r="AR36" s="2">
        <v>743</v>
      </c>
      <c r="AT36" s="20" t="s">
        <v>3867</v>
      </c>
      <c r="AU36" s="1">
        <v>0.64624999999999999</v>
      </c>
      <c r="AY36"/>
    </row>
    <row r="37" spans="2:51" ht="30">
      <c r="B37" s="20" t="s">
        <v>6411</v>
      </c>
      <c r="C37" s="1">
        <v>0.2</v>
      </c>
      <c r="E37" s="20" t="s">
        <v>6411</v>
      </c>
      <c r="F37">
        <v>1</v>
      </c>
      <c r="H37" s="20" t="s">
        <v>6411</v>
      </c>
      <c r="I37" s="2">
        <v>15783</v>
      </c>
      <c r="N37" s="20" t="s">
        <v>6411</v>
      </c>
      <c r="O37" s="44">
        <v>3299</v>
      </c>
      <c r="P37" s="44">
        <v>4100</v>
      </c>
      <c r="U37" s="34" t="s">
        <v>5315</v>
      </c>
      <c r="V37" s="1">
        <v>0.83</v>
      </c>
      <c r="X37" s="20" t="s">
        <v>11948</v>
      </c>
      <c r="Y37" s="27">
        <v>4.5</v>
      </c>
      <c r="AC37" s="20" t="s">
        <v>5454</v>
      </c>
      <c r="AD37" s="2">
        <v>308514259</v>
      </c>
      <c r="AG37"/>
      <c r="AL37" s="25" t="s">
        <v>10032</v>
      </c>
      <c r="AM37" s="2">
        <v>3242</v>
      </c>
      <c r="AN37" s="1">
        <v>0.47</v>
      </c>
      <c r="AQ37" s="20" t="s">
        <v>11979</v>
      </c>
      <c r="AR37" s="2">
        <v>727</v>
      </c>
      <c r="AT37" s="20" t="s">
        <v>5996</v>
      </c>
      <c r="AU37" s="1">
        <v>0.63800000000000001</v>
      </c>
      <c r="AY37"/>
    </row>
    <row r="38" spans="2:51" ht="30">
      <c r="B38" s="20" t="s">
        <v>5829</v>
      </c>
      <c r="C38" s="1">
        <v>0.15999999999999998</v>
      </c>
      <c r="E38" s="20" t="s">
        <v>5829</v>
      </c>
      <c r="F38">
        <v>5</v>
      </c>
      <c r="H38" s="20" t="s">
        <v>5829</v>
      </c>
      <c r="I38" s="2">
        <v>24667</v>
      </c>
      <c r="N38" s="20" t="s">
        <v>5829</v>
      </c>
      <c r="O38" s="44">
        <v>104.8</v>
      </c>
      <c r="P38" s="44">
        <v>247</v>
      </c>
      <c r="U38" s="34" t="s">
        <v>1492</v>
      </c>
      <c r="V38" s="1">
        <v>0.83</v>
      </c>
      <c r="X38" s="20" t="s">
        <v>898</v>
      </c>
      <c r="Y38" s="27">
        <v>4.5</v>
      </c>
      <c r="AC38" s="20" t="s">
        <v>8699</v>
      </c>
      <c r="AD38" s="2">
        <v>290256625</v>
      </c>
      <c r="AG38"/>
      <c r="AL38" s="25" t="s">
        <v>10851</v>
      </c>
      <c r="AM38" s="2">
        <v>3552</v>
      </c>
      <c r="AN38" s="1">
        <v>0.38</v>
      </c>
      <c r="AQ38" s="20" t="s">
        <v>4646</v>
      </c>
      <c r="AR38" s="2">
        <v>714</v>
      </c>
      <c r="AT38" s="20" t="s">
        <v>5244</v>
      </c>
      <c r="AU38" s="1">
        <v>0.625</v>
      </c>
      <c r="AY38"/>
    </row>
    <row r="39" spans="2:51">
      <c r="B39" s="20" t="s">
        <v>6103</v>
      </c>
      <c r="C39" s="1">
        <v>0.434</v>
      </c>
      <c r="E39" s="20" t="s">
        <v>6103</v>
      </c>
      <c r="F39">
        <v>5</v>
      </c>
      <c r="H39" s="20" t="s">
        <v>6103</v>
      </c>
      <c r="I39" s="2">
        <v>24939</v>
      </c>
      <c r="N39" s="20" t="s">
        <v>6103</v>
      </c>
      <c r="O39" s="44">
        <v>553</v>
      </c>
      <c r="P39" s="44">
        <v>945</v>
      </c>
      <c r="U39" s="34" t="s">
        <v>6049</v>
      </c>
      <c r="V39" s="1">
        <v>0.83</v>
      </c>
      <c r="X39" s="20" t="s">
        <v>7204</v>
      </c>
      <c r="Y39" s="27">
        <v>4.5</v>
      </c>
      <c r="AC39" s="20" t="s">
        <v>5102</v>
      </c>
      <c r="AD39" s="2">
        <v>288055579</v>
      </c>
      <c r="AG39"/>
      <c r="AL39" s="25" t="s">
        <v>3274</v>
      </c>
      <c r="AM39" s="2">
        <v>14185</v>
      </c>
      <c r="AN39" s="1">
        <v>0.72</v>
      </c>
      <c r="AQ39" s="20" t="s">
        <v>12634</v>
      </c>
      <c r="AR39" s="2">
        <v>710</v>
      </c>
      <c r="AT39" s="20" t="s">
        <v>5755</v>
      </c>
      <c r="AU39" s="1">
        <v>0.62</v>
      </c>
      <c r="AY39"/>
    </row>
    <row r="40" spans="2:51">
      <c r="B40" s="20" t="s">
        <v>7194</v>
      </c>
      <c r="C40" s="1">
        <v>0.8</v>
      </c>
      <c r="E40" s="20" t="s">
        <v>7194</v>
      </c>
      <c r="F40">
        <v>1</v>
      </c>
      <c r="H40" s="20" t="s">
        <v>7194</v>
      </c>
      <c r="I40" s="2">
        <v>362</v>
      </c>
      <c r="N40" s="20" t="s">
        <v>7194</v>
      </c>
      <c r="O40" s="44">
        <v>199</v>
      </c>
      <c r="P40" s="44">
        <v>999</v>
      </c>
      <c r="U40" s="34" t="s">
        <v>2168</v>
      </c>
      <c r="V40" s="1">
        <v>0.83</v>
      </c>
      <c r="X40" s="20" t="s">
        <v>7368</v>
      </c>
      <c r="Y40" s="27">
        <v>4.5</v>
      </c>
      <c r="AC40" s="20" t="s">
        <v>11908</v>
      </c>
      <c r="AD40" s="2">
        <v>245523690</v>
      </c>
      <c r="AG40"/>
      <c r="AL40" s="25" t="s">
        <v>2035</v>
      </c>
      <c r="AM40" s="2">
        <v>14184</v>
      </c>
      <c r="AN40" s="1">
        <v>0.73</v>
      </c>
      <c r="AQ40" s="20" t="s">
        <v>2448</v>
      </c>
      <c r="AR40" s="2">
        <v>708</v>
      </c>
      <c r="AT40" s="20" t="s">
        <v>6200</v>
      </c>
      <c r="AU40" s="1">
        <v>0.61833333333333329</v>
      </c>
      <c r="AY40"/>
    </row>
    <row r="41" spans="2:51" ht="30">
      <c r="B41" s="20" t="s">
        <v>6733</v>
      </c>
      <c r="C41" s="1">
        <v>0.48</v>
      </c>
      <c r="E41" s="20" t="s">
        <v>6733</v>
      </c>
      <c r="F41">
        <v>3</v>
      </c>
      <c r="H41" s="20" t="s">
        <v>6733</v>
      </c>
      <c r="I41" s="2">
        <v>98469</v>
      </c>
      <c r="N41" s="20" t="s">
        <v>6733</v>
      </c>
      <c r="O41" s="44">
        <v>2277</v>
      </c>
      <c r="P41" s="44">
        <v>4400</v>
      </c>
      <c r="U41" s="34" t="s">
        <v>4766</v>
      </c>
      <c r="V41" s="1">
        <v>0.82</v>
      </c>
      <c r="X41" s="20" t="s">
        <v>7963</v>
      </c>
      <c r="Y41" s="27">
        <v>4.5</v>
      </c>
      <c r="AC41" s="20" t="s">
        <v>4876</v>
      </c>
      <c r="AD41" s="2">
        <v>235523473</v>
      </c>
      <c r="AG41"/>
      <c r="AL41" s="25" t="s">
        <v>11717</v>
      </c>
      <c r="AM41" s="2">
        <v>557</v>
      </c>
      <c r="AN41" s="1">
        <v>0.55000000000000004</v>
      </c>
      <c r="AQ41" s="20" t="s">
        <v>12091</v>
      </c>
      <c r="AR41" s="2">
        <v>693</v>
      </c>
      <c r="AT41" s="20" t="s">
        <v>5358</v>
      </c>
      <c r="AU41" s="1">
        <v>0.61250000000000004</v>
      </c>
      <c r="AY41"/>
    </row>
    <row r="42" spans="2:51">
      <c r="B42" s="20" t="s">
        <v>6400</v>
      </c>
      <c r="C42" s="1">
        <v>0.49</v>
      </c>
      <c r="E42" s="20" t="s">
        <v>6400</v>
      </c>
      <c r="F42">
        <v>1</v>
      </c>
      <c r="H42" s="20" t="s">
        <v>6400</v>
      </c>
      <c r="I42" s="2">
        <v>26194</v>
      </c>
      <c r="N42" s="20" t="s">
        <v>6400</v>
      </c>
      <c r="O42" s="44">
        <v>1792</v>
      </c>
      <c r="P42" s="44">
        <v>3500</v>
      </c>
      <c r="U42" s="34" t="s">
        <v>4113</v>
      </c>
      <c r="V42" s="1">
        <v>0.82</v>
      </c>
      <c r="X42" s="20" t="s">
        <v>2623</v>
      </c>
      <c r="Y42" s="27">
        <v>4.5</v>
      </c>
      <c r="AC42" s="20" t="s">
        <v>508</v>
      </c>
      <c r="AD42" s="2">
        <v>204756305</v>
      </c>
      <c r="AG42"/>
      <c r="AL42" s="25" t="s">
        <v>8999</v>
      </c>
      <c r="AM42" s="2">
        <v>2891</v>
      </c>
      <c r="AN42" s="1">
        <v>0.26</v>
      </c>
      <c r="AQ42" s="20" t="s">
        <v>8263</v>
      </c>
      <c r="AR42" s="2">
        <v>691</v>
      </c>
      <c r="AT42" s="20" t="s">
        <v>6908</v>
      </c>
      <c r="AU42" s="1">
        <v>0.61</v>
      </c>
      <c r="AY42"/>
    </row>
    <row r="43" spans="2:51" ht="45">
      <c r="B43" s="20" t="s">
        <v>5122</v>
      </c>
      <c r="C43" s="1">
        <v>0.26999999999999996</v>
      </c>
      <c r="E43" s="20" t="s">
        <v>5122</v>
      </c>
      <c r="F43">
        <v>6</v>
      </c>
      <c r="H43" s="20" t="s">
        <v>5122</v>
      </c>
      <c r="I43" s="2">
        <v>213112</v>
      </c>
      <c r="N43" s="20" t="s">
        <v>5122</v>
      </c>
      <c r="O43" s="44">
        <v>3516.8333333333335</v>
      </c>
      <c r="P43" s="44">
        <v>4642.666666666667</v>
      </c>
      <c r="U43" s="34" t="s">
        <v>1755</v>
      </c>
      <c r="V43" s="1">
        <v>0.82</v>
      </c>
      <c r="X43" s="20" t="s">
        <v>10800</v>
      </c>
      <c r="Y43" s="27">
        <v>4.5</v>
      </c>
      <c r="AC43" s="20" t="s">
        <v>5006</v>
      </c>
      <c r="AD43" s="2">
        <v>193272950</v>
      </c>
      <c r="AG43"/>
      <c r="AL43" s="25" t="s">
        <v>12443</v>
      </c>
      <c r="AM43" s="2">
        <v>168</v>
      </c>
      <c r="AN43" s="1">
        <v>0.43</v>
      </c>
      <c r="AQ43" s="20" t="s">
        <v>4875</v>
      </c>
      <c r="AR43" s="2">
        <v>690</v>
      </c>
      <c r="AT43" s="20" t="s">
        <v>4856</v>
      </c>
      <c r="AU43" s="1">
        <v>0.60818181818181816</v>
      </c>
      <c r="AY43"/>
    </row>
    <row r="44" spans="2:51">
      <c r="B44" s="20" t="s">
        <v>6211</v>
      </c>
      <c r="C44" s="1">
        <v>0.45</v>
      </c>
      <c r="E44" s="20" t="s">
        <v>6211</v>
      </c>
      <c r="F44">
        <v>1</v>
      </c>
      <c r="H44" s="20" t="s">
        <v>6211</v>
      </c>
      <c r="I44" s="2">
        <v>7758</v>
      </c>
      <c r="N44" s="20" t="s">
        <v>6211</v>
      </c>
      <c r="O44" s="44">
        <v>549</v>
      </c>
      <c r="P44" s="44">
        <v>999</v>
      </c>
      <c r="U44" s="34" t="s">
        <v>7234</v>
      </c>
      <c r="V44" s="1">
        <v>0.82</v>
      </c>
      <c r="X44" s="20" t="s">
        <v>7306</v>
      </c>
      <c r="Y44" s="27">
        <v>4.5</v>
      </c>
      <c r="AC44" s="20" t="s">
        <v>6189</v>
      </c>
      <c r="AD44" s="2">
        <v>183148041</v>
      </c>
      <c r="AG44"/>
      <c r="AL44" s="25" t="s">
        <v>11728</v>
      </c>
      <c r="AM44" s="2">
        <v>2288</v>
      </c>
      <c r="AN44" s="1">
        <v>0.47</v>
      </c>
      <c r="AQ44" s="20" t="s">
        <v>11597</v>
      </c>
      <c r="AR44" s="2">
        <v>687</v>
      </c>
      <c r="AT44" s="20" t="s">
        <v>3151</v>
      </c>
      <c r="AU44" s="1">
        <v>0.60333333333333339</v>
      </c>
      <c r="AY44"/>
    </row>
    <row r="45" spans="2:51" ht="30">
      <c r="B45" s="20" t="s">
        <v>7827</v>
      </c>
      <c r="C45" s="1">
        <v>0.68</v>
      </c>
      <c r="E45" s="20" t="s">
        <v>7827</v>
      </c>
      <c r="F45">
        <v>1</v>
      </c>
      <c r="H45" s="20" t="s">
        <v>7827</v>
      </c>
      <c r="I45" s="2">
        <v>41398</v>
      </c>
      <c r="N45" s="20" t="s">
        <v>7827</v>
      </c>
      <c r="O45" s="44">
        <v>10389</v>
      </c>
      <c r="P45" s="44">
        <v>32000</v>
      </c>
      <c r="U45" s="34" t="s">
        <v>3983</v>
      </c>
      <c r="V45" s="1">
        <v>0.82</v>
      </c>
      <c r="X45" s="20" t="s">
        <v>11246</v>
      </c>
      <c r="Y45" s="27">
        <v>4.5</v>
      </c>
      <c r="AC45" s="20" t="s">
        <v>7286</v>
      </c>
      <c r="AD45" s="2">
        <v>176327270.51999998</v>
      </c>
      <c r="AG45"/>
      <c r="AL45" s="25" t="s">
        <v>8917</v>
      </c>
      <c r="AM45" s="2">
        <v>900</v>
      </c>
      <c r="AN45" s="1">
        <v>0.55000000000000004</v>
      </c>
      <c r="AQ45" s="20" t="s">
        <v>4552</v>
      </c>
      <c r="AR45" s="2">
        <v>681</v>
      </c>
      <c r="AT45" s="20" t="s">
        <v>5412</v>
      </c>
      <c r="AU45" s="1">
        <v>0.6</v>
      </c>
      <c r="AY45"/>
    </row>
    <row r="46" spans="2:51">
      <c r="B46" s="20" t="s">
        <v>4834</v>
      </c>
      <c r="C46" s="1">
        <v>0.56900000000000006</v>
      </c>
      <c r="E46" s="20" t="s">
        <v>4834</v>
      </c>
      <c r="F46">
        <v>10</v>
      </c>
      <c r="H46" s="20" t="s">
        <v>4834</v>
      </c>
      <c r="I46" s="2">
        <v>774744</v>
      </c>
      <c r="N46" s="20" t="s">
        <v>4834</v>
      </c>
      <c r="O46" s="44">
        <v>668.6</v>
      </c>
      <c r="P46" s="44">
        <v>1660</v>
      </c>
      <c r="U46" s="34" t="s">
        <v>4041</v>
      </c>
      <c r="V46" s="1">
        <v>0.81</v>
      </c>
      <c r="X46" s="20" t="s">
        <v>12473</v>
      </c>
      <c r="Y46" s="27">
        <v>4.5</v>
      </c>
      <c r="AC46" s="20" t="s">
        <v>10266</v>
      </c>
      <c r="AD46" s="2">
        <v>174409868</v>
      </c>
      <c r="AG46"/>
      <c r="AL46" s="25" t="s">
        <v>10419</v>
      </c>
      <c r="AM46" s="2">
        <v>8873</v>
      </c>
      <c r="AN46" s="1">
        <v>0.15</v>
      </c>
      <c r="AQ46" s="20" t="s">
        <v>7153</v>
      </c>
      <c r="AR46" s="2">
        <v>676</v>
      </c>
      <c r="AT46" s="20" t="s">
        <v>8606</v>
      </c>
      <c r="AU46" s="1">
        <v>0.6</v>
      </c>
      <c r="AY46"/>
    </row>
    <row r="47" spans="2:51" ht="30">
      <c r="B47" s="20" t="s">
        <v>8485</v>
      </c>
      <c r="C47" s="1">
        <v>0.38</v>
      </c>
      <c r="E47" s="20" t="s">
        <v>8485</v>
      </c>
      <c r="F47">
        <v>1</v>
      </c>
      <c r="H47" s="20" t="s">
        <v>8485</v>
      </c>
      <c r="I47" s="2">
        <v>323</v>
      </c>
      <c r="N47" s="20" t="s">
        <v>8485</v>
      </c>
      <c r="O47" s="44">
        <v>37247</v>
      </c>
      <c r="P47" s="44">
        <v>59890</v>
      </c>
      <c r="U47" s="34" t="s">
        <v>3726</v>
      </c>
      <c r="V47" s="1">
        <v>0.81</v>
      </c>
      <c r="X47" s="20" t="s">
        <v>2320</v>
      </c>
      <c r="Y47" s="27">
        <v>4.5</v>
      </c>
      <c r="AC47" s="20" t="s">
        <v>8897</v>
      </c>
      <c r="AD47" s="2">
        <v>171517814</v>
      </c>
      <c r="AG47"/>
      <c r="AL47" s="25" t="s">
        <v>8968</v>
      </c>
      <c r="AM47" s="2">
        <v>14368</v>
      </c>
      <c r="AN47" s="1">
        <v>0.21</v>
      </c>
      <c r="AQ47" s="20" t="s">
        <v>7921</v>
      </c>
      <c r="AR47" s="2">
        <v>670</v>
      </c>
      <c r="AT47" s="20" t="s">
        <v>10115</v>
      </c>
      <c r="AU47" s="1">
        <v>0.6</v>
      </c>
      <c r="AY47"/>
    </row>
    <row r="48" spans="2:51" ht="30">
      <c r="B48" s="20" t="s">
        <v>5818</v>
      </c>
      <c r="C48" s="1">
        <v>0.505</v>
      </c>
      <c r="E48" s="20" t="s">
        <v>5818</v>
      </c>
      <c r="F48">
        <v>2</v>
      </c>
      <c r="H48" s="20" t="s">
        <v>5818</v>
      </c>
      <c r="I48" s="2">
        <v>4637</v>
      </c>
      <c r="N48" s="20" t="s">
        <v>5818</v>
      </c>
      <c r="O48" s="44">
        <v>8199</v>
      </c>
      <c r="P48" s="44">
        <v>16430</v>
      </c>
      <c r="U48" s="34" t="s">
        <v>3182</v>
      </c>
      <c r="V48" s="1">
        <v>0.81</v>
      </c>
      <c r="X48" s="20" t="s">
        <v>8082</v>
      </c>
      <c r="Y48" s="27">
        <v>4.5</v>
      </c>
      <c r="AC48" s="20" t="s">
        <v>8875</v>
      </c>
      <c r="AD48" s="2">
        <v>169846351</v>
      </c>
      <c r="AG48"/>
      <c r="AL48" s="25" t="s">
        <v>12212</v>
      </c>
      <c r="AM48" s="2">
        <v>290</v>
      </c>
      <c r="AN48" s="1">
        <v>0.33</v>
      </c>
      <c r="AQ48" s="20" t="s">
        <v>547</v>
      </c>
      <c r="AR48" s="2">
        <v>656</v>
      </c>
      <c r="AT48" s="20" t="s">
        <v>7610</v>
      </c>
      <c r="AU48" s="1">
        <v>0.6</v>
      </c>
      <c r="AY48"/>
    </row>
    <row r="49" spans="2:51" ht="30">
      <c r="B49" s="20" t="s">
        <v>5432</v>
      </c>
      <c r="C49" s="1">
        <v>0.66</v>
      </c>
      <c r="E49" s="20" t="s">
        <v>5432</v>
      </c>
      <c r="F49">
        <v>1</v>
      </c>
      <c r="H49" s="20" t="s">
        <v>5432</v>
      </c>
      <c r="I49" s="2">
        <v>11716</v>
      </c>
      <c r="N49" s="20" t="s">
        <v>5432</v>
      </c>
      <c r="O49" s="44">
        <v>1199</v>
      </c>
      <c r="P49" s="44">
        <v>3490</v>
      </c>
      <c r="U49" s="34" t="s">
        <v>4631</v>
      </c>
      <c r="V49" s="1">
        <v>0.81</v>
      </c>
      <c r="X49" s="20" t="s">
        <v>663</v>
      </c>
      <c r="Y49" s="27">
        <v>4.5</v>
      </c>
      <c r="AC49" s="20" t="s">
        <v>1404</v>
      </c>
      <c r="AD49" s="2">
        <v>168047230</v>
      </c>
      <c r="AG49"/>
      <c r="AL49" s="25" t="s">
        <v>12352</v>
      </c>
      <c r="AM49" s="2">
        <v>55</v>
      </c>
      <c r="AN49" s="1">
        <v>0.45</v>
      </c>
      <c r="AQ49" s="20" t="s">
        <v>10652</v>
      </c>
      <c r="AR49" s="2">
        <v>646</v>
      </c>
      <c r="AT49" s="20" t="s">
        <v>129</v>
      </c>
      <c r="AU49" s="1">
        <v>0.59791666666666665</v>
      </c>
      <c r="AY49"/>
    </row>
    <row r="50" spans="2:51" ht="45">
      <c r="B50" s="20" t="s">
        <v>6897</v>
      </c>
      <c r="C50" s="1">
        <v>0.35</v>
      </c>
      <c r="E50" s="20" t="s">
        <v>6897</v>
      </c>
      <c r="F50">
        <v>1</v>
      </c>
      <c r="H50" s="20" t="s">
        <v>6897</v>
      </c>
      <c r="I50" s="2">
        <v>11213</v>
      </c>
      <c r="N50" s="20" t="s">
        <v>6897</v>
      </c>
      <c r="O50" s="44">
        <v>2099</v>
      </c>
      <c r="P50" s="44">
        <v>3250</v>
      </c>
      <c r="U50" s="34" t="s">
        <v>3972</v>
      </c>
      <c r="V50" s="1">
        <v>0.81</v>
      </c>
      <c r="X50" s="20" t="s">
        <v>6017</v>
      </c>
      <c r="Y50" s="27">
        <v>4.5</v>
      </c>
      <c r="AC50" s="20" t="s">
        <v>8688</v>
      </c>
      <c r="AD50" s="2">
        <v>153904730</v>
      </c>
      <c r="AG50"/>
      <c r="AL50" s="25" t="s">
        <v>12694</v>
      </c>
      <c r="AM50" s="2">
        <v>534</v>
      </c>
      <c r="AN50" s="1">
        <v>0.48</v>
      </c>
      <c r="AQ50" s="20" t="s">
        <v>5325</v>
      </c>
      <c r="AR50" s="2">
        <v>644</v>
      </c>
      <c r="AT50" s="20" t="s">
        <v>462</v>
      </c>
      <c r="AU50" s="1">
        <v>0.59510204081632645</v>
      </c>
      <c r="AY50"/>
    </row>
    <row r="51" spans="2:51" ht="30">
      <c r="B51" s="20" t="s">
        <v>5669</v>
      </c>
      <c r="C51" s="1">
        <v>0.33</v>
      </c>
      <c r="E51" s="20" t="s">
        <v>5669</v>
      </c>
      <c r="F51">
        <v>1</v>
      </c>
      <c r="H51" s="20" t="s">
        <v>5669</v>
      </c>
      <c r="I51" s="2">
        <v>95116</v>
      </c>
      <c r="N51" s="20" t="s">
        <v>5669</v>
      </c>
      <c r="O51" s="44">
        <v>599</v>
      </c>
      <c r="P51" s="44">
        <v>899</v>
      </c>
      <c r="U51" s="34" t="s">
        <v>848</v>
      </c>
      <c r="V51" s="1">
        <v>0.8</v>
      </c>
      <c r="X51" s="20" t="s">
        <v>9457</v>
      </c>
      <c r="Y51" s="27">
        <v>4.5</v>
      </c>
      <c r="AC51" s="20" t="s">
        <v>5034</v>
      </c>
      <c r="AD51" s="2">
        <v>151117062</v>
      </c>
      <c r="AG51"/>
      <c r="AL51" s="25" t="s">
        <v>9385</v>
      </c>
      <c r="AM51" s="2">
        <v>1017</v>
      </c>
      <c r="AN51" s="1">
        <v>0.47</v>
      </c>
      <c r="AQ51" s="20" t="s">
        <v>10841</v>
      </c>
      <c r="AR51" s="2">
        <v>638</v>
      </c>
      <c r="AT51" s="20" t="s">
        <v>18</v>
      </c>
      <c r="AU51" s="1">
        <v>0.59377682403433485</v>
      </c>
      <c r="AY51"/>
    </row>
    <row r="52" spans="2:51">
      <c r="B52" s="20" t="s">
        <v>7848</v>
      </c>
      <c r="C52" s="1">
        <v>0.4</v>
      </c>
      <c r="E52" s="20" t="s">
        <v>7848</v>
      </c>
      <c r="F52">
        <v>1</v>
      </c>
      <c r="H52" s="20" t="s">
        <v>7848</v>
      </c>
      <c r="I52" s="2">
        <v>22420</v>
      </c>
      <c r="N52" s="20" t="s">
        <v>7848</v>
      </c>
      <c r="O52" s="44">
        <v>1199</v>
      </c>
      <c r="P52" s="44">
        <v>1999</v>
      </c>
      <c r="U52" s="34" t="s">
        <v>3432</v>
      </c>
      <c r="V52" s="1">
        <v>0.8</v>
      </c>
      <c r="X52" s="20" t="s">
        <v>7492</v>
      </c>
      <c r="Y52" s="27">
        <v>4.5</v>
      </c>
      <c r="AC52" s="20" t="s">
        <v>8606</v>
      </c>
      <c r="AD52" s="2">
        <v>133928685</v>
      </c>
      <c r="AG52"/>
      <c r="AL52" s="25" t="s">
        <v>2822</v>
      </c>
      <c r="AM52" s="2">
        <v>171</v>
      </c>
      <c r="AN52" s="1">
        <v>0.5</v>
      </c>
      <c r="AQ52" s="20" t="s">
        <v>11478</v>
      </c>
      <c r="AR52" s="2">
        <v>638</v>
      </c>
      <c r="AT52" s="20" t="s">
        <v>12595</v>
      </c>
      <c r="AU52" s="1">
        <v>0.59</v>
      </c>
      <c r="AY52"/>
    </row>
    <row r="53" spans="2:51" ht="30">
      <c r="B53" s="20" t="s">
        <v>98</v>
      </c>
      <c r="C53" s="1">
        <v>0.49111111111111111</v>
      </c>
      <c r="E53" s="20" t="s">
        <v>98</v>
      </c>
      <c r="F53">
        <v>18</v>
      </c>
      <c r="H53" s="20" t="s">
        <v>98</v>
      </c>
      <c r="I53" s="2">
        <v>727113</v>
      </c>
      <c r="N53" s="20" t="s">
        <v>98</v>
      </c>
      <c r="O53" s="44">
        <v>722.11111111111109</v>
      </c>
      <c r="P53" s="44">
        <v>1388.4444444444443</v>
      </c>
      <c r="U53" s="34" t="s">
        <v>4313</v>
      </c>
      <c r="V53" s="1">
        <v>0.8</v>
      </c>
      <c r="X53" s="20" t="s">
        <v>6272</v>
      </c>
      <c r="Y53" s="27">
        <v>4.5</v>
      </c>
      <c r="AC53" s="20" t="s">
        <v>3495</v>
      </c>
      <c r="AD53" s="2">
        <v>131202703</v>
      </c>
      <c r="AG53"/>
      <c r="AL53" s="25" t="s">
        <v>6199</v>
      </c>
      <c r="AM53" s="2">
        <v>9940</v>
      </c>
      <c r="AN53" s="1">
        <v>0.55000000000000004</v>
      </c>
      <c r="AQ53" s="20" t="s">
        <v>9417</v>
      </c>
      <c r="AR53" s="2">
        <v>629</v>
      </c>
      <c r="AT53" s="20" t="s">
        <v>4876</v>
      </c>
      <c r="AU53" s="1">
        <v>0.5892857142857143</v>
      </c>
      <c r="AY53"/>
    </row>
    <row r="54" spans="2:51" ht="30">
      <c r="B54" s="20" t="s">
        <v>5223</v>
      </c>
      <c r="C54" s="1">
        <v>0.54333333333333333</v>
      </c>
      <c r="E54" s="20" t="s">
        <v>5223</v>
      </c>
      <c r="F54">
        <v>3</v>
      </c>
      <c r="H54" s="20" t="s">
        <v>5223</v>
      </c>
      <c r="I54" s="2">
        <v>222371</v>
      </c>
      <c r="N54" s="20" t="s">
        <v>5223</v>
      </c>
      <c r="O54" s="44">
        <v>1652.3333333333333</v>
      </c>
      <c r="P54" s="44">
        <v>3865.6666666666665</v>
      </c>
      <c r="U54" s="34" t="s">
        <v>2668</v>
      </c>
      <c r="V54" s="1">
        <v>0.8</v>
      </c>
      <c r="X54" s="20" t="s">
        <v>4522</v>
      </c>
      <c r="Y54" s="27">
        <v>4.5</v>
      </c>
      <c r="AC54" s="20" t="s">
        <v>3777</v>
      </c>
      <c r="AD54" s="2">
        <v>130265514</v>
      </c>
      <c r="AG54"/>
      <c r="AL54" s="25" t="s">
        <v>7723</v>
      </c>
      <c r="AM54" s="2">
        <v>9701</v>
      </c>
      <c r="AN54" s="1">
        <v>0.55000000000000004</v>
      </c>
      <c r="AQ54" s="20" t="s">
        <v>2742</v>
      </c>
      <c r="AR54" s="2">
        <v>621</v>
      </c>
      <c r="AT54" s="20" t="s">
        <v>3024</v>
      </c>
      <c r="AU54" s="1">
        <v>0.58846153846153848</v>
      </c>
      <c r="AY54"/>
    </row>
    <row r="55" spans="2:51" ht="30">
      <c r="B55" s="20" t="s">
        <v>5443</v>
      </c>
      <c r="C55" s="1">
        <v>0.4466666666666666</v>
      </c>
      <c r="E55" s="20" t="s">
        <v>5443</v>
      </c>
      <c r="F55">
        <v>9</v>
      </c>
      <c r="H55" s="20" t="s">
        <v>5443</v>
      </c>
      <c r="I55" s="2">
        <v>311801</v>
      </c>
      <c r="N55" s="20" t="s">
        <v>5443</v>
      </c>
      <c r="O55" s="44">
        <v>1626.3333333333333</v>
      </c>
      <c r="P55" s="44">
        <v>2978.2222222222222</v>
      </c>
      <c r="U55" s="34" t="s">
        <v>2336</v>
      </c>
      <c r="V55" s="1">
        <v>0.8</v>
      </c>
      <c r="X55" s="20" t="s">
        <v>7581</v>
      </c>
      <c r="Y55" s="27">
        <v>4.5</v>
      </c>
      <c r="AC55" s="20" t="s">
        <v>6007</v>
      </c>
      <c r="AD55" s="2">
        <v>128861852</v>
      </c>
      <c r="AG55"/>
      <c r="AL55" s="25" t="s">
        <v>6596</v>
      </c>
      <c r="AM55" s="2">
        <v>11330</v>
      </c>
      <c r="AN55" s="1">
        <v>0.55000000000000004</v>
      </c>
      <c r="AQ55" s="20" t="s">
        <v>11266</v>
      </c>
      <c r="AR55" s="2">
        <v>618</v>
      </c>
      <c r="AT55" s="20" t="s">
        <v>3066</v>
      </c>
      <c r="AU55" s="1">
        <v>0.58269230769230784</v>
      </c>
      <c r="AY55"/>
    </row>
    <row r="56" spans="2:51" ht="45">
      <c r="B56" s="20" t="s">
        <v>5262</v>
      </c>
      <c r="C56" s="1">
        <v>0.13</v>
      </c>
      <c r="E56" s="20" t="s">
        <v>5262</v>
      </c>
      <c r="F56">
        <v>4</v>
      </c>
      <c r="H56" s="20" t="s">
        <v>5262</v>
      </c>
      <c r="I56" s="2">
        <v>23599</v>
      </c>
      <c r="N56" s="20" t="s">
        <v>5262</v>
      </c>
      <c r="O56" s="44">
        <v>612.5</v>
      </c>
      <c r="P56" s="44">
        <v>687.25</v>
      </c>
      <c r="U56" s="34" t="s">
        <v>6380</v>
      </c>
      <c r="V56" s="1">
        <v>0.8</v>
      </c>
      <c r="X56" s="20" t="s">
        <v>9815</v>
      </c>
      <c r="Y56" s="27">
        <v>4.5</v>
      </c>
      <c r="AC56" s="20" t="s">
        <v>9061</v>
      </c>
      <c r="AD56" s="2">
        <v>119334267</v>
      </c>
      <c r="AG56"/>
      <c r="AL56" s="25" t="s">
        <v>5964</v>
      </c>
      <c r="AM56" s="2">
        <v>21010</v>
      </c>
      <c r="AN56" s="1">
        <v>0.4</v>
      </c>
      <c r="AQ56" s="20" t="s">
        <v>11517</v>
      </c>
      <c r="AR56" s="2">
        <v>617</v>
      </c>
      <c r="AT56" s="20" t="s">
        <v>8219</v>
      </c>
      <c r="AU56" s="1">
        <v>0.57999999999999996</v>
      </c>
      <c r="AY56"/>
    </row>
    <row r="57" spans="2:51">
      <c r="B57" s="20" t="s">
        <v>7875</v>
      </c>
      <c r="C57" s="1">
        <v>0.73</v>
      </c>
      <c r="E57" s="20" t="s">
        <v>7875</v>
      </c>
      <c r="F57">
        <v>1</v>
      </c>
      <c r="H57" s="20" t="s">
        <v>7875</v>
      </c>
      <c r="I57" s="2">
        <v>1367</v>
      </c>
      <c r="N57" s="20" t="s">
        <v>7875</v>
      </c>
      <c r="O57" s="44">
        <v>549</v>
      </c>
      <c r="P57" s="44">
        <v>1999</v>
      </c>
      <c r="U57" s="34" t="s">
        <v>6242</v>
      </c>
      <c r="V57" s="1">
        <v>0.8</v>
      </c>
      <c r="X57" s="20" t="s">
        <v>5368</v>
      </c>
      <c r="Y57" s="27">
        <v>4.5</v>
      </c>
      <c r="AC57" s="20" t="s">
        <v>5166</v>
      </c>
      <c r="AD57" s="2">
        <v>116892237</v>
      </c>
      <c r="AG57"/>
      <c r="AL57" s="25" t="s">
        <v>6896</v>
      </c>
      <c r="AM57" s="2">
        <v>11213</v>
      </c>
      <c r="AN57" s="1">
        <v>0.35</v>
      </c>
      <c r="AQ57" s="20" t="s">
        <v>1561</v>
      </c>
      <c r="AR57" s="2">
        <v>612</v>
      </c>
      <c r="AT57" s="20" t="s">
        <v>3107</v>
      </c>
      <c r="AU57" s="1">
        <v>0.57999999999999996</v>
      </c>
      <c r="AY57"/>
    </row>
    <row r="58" spans="2:51" ht="30">
      <c r="B58" s="20" t="s">
        <v>8253</v>
      </c>
      <c r="C58" s="1">
        <v>0.48</v>
      </c>
      <c r="E58" s="20" t="s">
        <v>8253</v>
      </c>
      <c r="F58">
        <v>1</v>
      </c>
      <c r="H58" s="20" t="s">
        <v>8253</v>
      </c>
      <c r="I58" s="2">
        <v>2535</v>
      </c>
      <c r="N58" s="20" t="s">
        <v>8253</v>
      </c>
      <c r="O58" s="44">
        <v>598</v>
      </c>
      <c r="P58" s="44">
        <v>1150</v>
      </c>
      <c r="U58" s="34" t="s">
        <v>3494</v>
      </c>
      <c r="V58" s="1">
        <v>0.8</v>
      </c>
      <c r="X58" s="20" t="s">
        <v>11033</v>
      </c>
      <c r="Y58" s="27">
        <v>4.5</v>
      </c>
      <c r="AC58" s="20" t="s">
        <v>3162</v>
      </c>
      <c r="AD58" s="2">
        <v>114549911</v>
      </c>
      <c r="AG58"/>
      <c r="AL58" s="25" t="s">
        <v>2408</v>
      </c>
      <c r="AM58" s="2">
        <v>3300</v>
      </c>
      <c r="AN58" s="1">
        <v>0.6</v>
      </c>
      <c r="AQ58" s="20" t="s">
        <v>11667</v>
      </c>
      <c r="AR58" s="2">
        <v>611</v>
      </c>
      <c r="AT58" s="20" t="s">
        <v>6681</v>
      </c>
      <c r="AU58" s="1">
        <v>0.56999999999999995</v>
      </c>
      <c r="AY58"/>
    </row>
    <row r="59" spans="2:51" ht="30">
      <c r="B59" s="20" t="s">
        <v>7286</v>
      </c>
      <c r="C59" s="1">
        <v>0.13666666666666669</v>
      </c>
      <c r="E59" s="20" t="s">
        <v>7286</v>
      </c>
      <c r="F59">
        <v>3</v>
      </c>
      <c r="H59" s="20" t="s">
        <v>7286</v>
      </c>
      <c r="I59" s="2">
        <v>34241</v>
      </c>
      <c r="N59" s="20" t="s">
        <v>7286</v>
      </c>
      <c r="O59" s="44">
        <v>5065.666666666667</v>
      </c>
      <c r="P59" s="44">
        <v>5897.6533333333327</v>
      </c>
      <c r="U59" s="34" t="s">
        <v>341</v>
      </c>
      <c r="V59" s="1">
        <v>0.8</v>
      </c>
      <c r="X59" s="20" t="s">
        <v>5023</v>
      </c>
      <c r="Y59" s="27">
        <v>4.5</v>
      </c>
      <c r="AC59" s="20" t="s">
        <v>6577</v>
      </c>
      <c r="AD59" s="2">
        <v>113191050</v>
      </c>
      <c r="AG59"/>
      <c r="AL59" s="25" t="s">
        <v>2907</v>
      </c>
      <c r="AM59" s="2">
        <v>301</v>
      </c>
      <c r="AN59" s="1">
        <v>0.48</v>
      </c>
      <c r="AQ59" s="20" t="s">
        <v>9775</v>
      </c>
      <c r="AR59" s="2">
        <v>610</v>
      </c>
      <c r="AT59" s="20" t="s">
        <v>4834</v>
      </c>
      <c r="AU59" s="1">
        <v>0.56900000000000006</v>
      </c>
      <c r="AY59"/>
    </row>
    <row r="60" spans="2:51">
      <c r="B60" s="20" t="s">
        <v>7703</v>
      </c>
      <c r="C60" s="1">
        <v>0.115</v>
      </c>
      <c r="E60" s="20" t="s">
        <v>7703</v>
      </c>
      <c r="F60">
        <v>2</v>
      </c>
      <c r="H60" s="20" t="s">
        <v>7703</v>
      </c>
      <c r="I60" s="2">
        <v>15837</v>
      </c>
      <c r="N60" s="20" t="s">
        <v>7703</v>
      </c>
      <c r="O60" s="44">
        <v>5923.5</v>
      </c>
      <c r="P60" s="44">
        <v>6750</v>
      </c>
      <c r="U60" s="34" t="s">
        <v>12965</v>
      </c>
      <c r="V60" s="1">
        <v>0.8</v>
      </c>
      <c r="X60" s="20" t="s">
        <v>6722</v>
      </c>
      <c r="Y60" s="27">
        <v>4.5</v>
      </c>
      <c r="AC60" s="20" t="s">
        <v>8165</v>
      </c>
      <c r="AD60" s="2">
        <v>109665114</v>
      </c>
      <c r="AG60"/>
      <c r="AL60" s="25" t="s">
        <v>1303</v>
      </c>
      <c r="AM60" s="2">
        <v>1383</v>
      </c>
      <c r="AN60" s="1">
        <v>0.61</v>
      </c>
      <c r="AQ60" s="20" t="s">
        <v>9101</v>
      </c>
      <c r="AR60" s="2">
        <v>604</v>
      </c>
      <c r="AT60" s="20" t="s">
        <v>7796</v>
      </c>
      <c r="AU60" s="1">
        <v>0.56666666666666665</v>
      </c>
      <c r="AY60"/>
    </row>
    <row r="61" spans="2:51" ht="30">
      <c r="B61" s="20" t="s">
        <v>8165</v>
      </c>
      <c r="C61" s="1">
        <v>0.28999999999999998</v>
      </c>
      <c r="E61" s="20" t="s">
        <v>8165</v>
      </c>
      <c r="F61">
        <v>1</v>
      </c>
      <c r="H61" s="20" t="s">
        <v>8165</v>
      </c>
      <c r="I61" s="2">
        <v>2886</v>
      </c>
      <c r="N61" s="20" t="s">
        <v>8165</v>
      </c>
      <c r="O61" s="44">
        <v>26999</v>
      </c>
      <c r="P61" s="44">
        <v>37999</v>
      </c>
      <c r="U61" s="34" t="s">
        <v>5165</v>
      </c>
      <c r="V61" s="1">
        <v>0.8</v>
      </c>
      <c r="X61" s="20" t="s">
        <v>8742</v>
      </c>
      <c r="Y61" s="27">
        <v>4.5</v>
      </c>
      <c r="AC61" s="20" t="s">
        <v>8762</v>
      </c>
      <c r="AD61" s="2">
        <v>107472949</v>
      </c>
      <c r="AG61"/>
      <c r="AL61" s="25" t="s">
        <v>567</v>
      </c>
      <c r="AM61" s="2">
        <v>2201</v>
      </c>
      <c r="AN61" s="1">
        <v>0.78</v>
      </c>
      <c r="AQ61" s="20" t="s">
        <v>708</v>
      </c>
      <c r="AR61" s="2">
        <v>602</v>
      </c>
      <c r="AT61" s="20" t="s">
        <v>6139</v>
      </c>
      <c r="AU61" s="1">
        <v>0.56499999999999995</v>
      </c>
      <c r="AY61"/>
    </row>
    <row r="62" spans="2:51">
      <c r="B62" s="20" t="s">
        <v>3024</v>
      </c>
      <c r="C62" s="1">
        <v>0.58846153846153848</v>
      </c>
      <c r="E62" s="20" t="s">
        <v>3024</v>
      </c>
      <c r="F62">
        <v>13</v>
      </c>
      <c r="H62" s="20" t="s">
        <v>3024</v>
      </c>
      <c r="I62" s="2">
        <v>1113592</v>
      </c>
      <c r="N62" s="20" t="s">
        <v>3024</v>
      </c>
      <c r="O62" s="44">
        <v>839.76923076923072</v>
      </c>
      <c r="P62" s="44">
        <v>2169</v>
      </c>
      <c r="U62" s="34" t="s">
        <v>1551</v>
      </c>
      <c r="V62" s="1">
        <v>0.8</v>
      </c>
      <c r="X62" s="20" t="s">
        <v>5046</v>
      </c>
      <c r="Y62" s="27">
        <v>4.5</v>
      </c>
      <c r="AC62" s="20" t="s">
        <v>10420</v>
      </c>
      <c r="AD62" s="2">
        <v>105294457</v>
      </c>
      <c r="AG62"/>
      <c r="AL62" s="25" t="s">
        <v>2897</v>
      </c>
      <c r="AM62" s="2">
        <v>136</v>
      </c>
      <c r="AN62" s="1">
        <v>0.61</v>
      </c>
      <c r="AQ62" s="20" t="s">
        <v>4284</v>
      </c>
      <c r="AR62" s="2">
        <v>596</v>
      </c>
      <c r="AT62" s="20" t="s">
        <v>12122</v>
      </c>
      <c r="AU62" s="1">
        <v>0.56333333333333335</v>
      </c>
      <c r="AY62"/>
    </row>
    <row r="63" spans="2:51" ht="30">
      <c r="B63" s="20" t="s">
        <v>6515</v>
      </c>
      <c r="C63" s="1">
        <v>0.44</v>
      </c>
      <c r="E63" s="20" t="s">
        <v>6515</v>
      </c>
      <c r="F63">
        <v>1</v>
      </c>
      <c r="H63" s="20" t="s">
        <v>6515</v>
      </c>
      <c r="I63" s="2">
        <v>69585</v>
      </c>
      <c r="N63" s="20" t="s">
        <v>6515</v>
      </c>
      <c r="O63" s="44">
        <v>449</v>
      </c>
      <c r="P63" s="44">
        <v>800</v>
      </c>
      <c r="U63" s="34" t="s">
        <v>8833</v>
      </c>
      <c r="V63" s="1">
        <v>0.8</v>
      </c>
      <c r="X63" s="20" t="s">
        <v>4805</v>
      </c>
      <c r="Y63" s="27">
        <v>4.5</v>
      </c>
      <c r="AC63" s="20" t="s">
        <v>5336</v>
      </c>
      <c r="AD63" s="2">
        <v>100259779</v>
      </c>
      <c r="AG63"/>
      <c r="AL63" s="25" t="s">
        <v>10871</v>
      </c>
      <c r="AM63" s="2">
        <v>2449</v>
      </c>
      <c r="AN63" s="1">
        <v>0.52</v>
      </c>
      <c r="AQ63" s="20" t="s">
        <v>7691</v>
      </c>
      <c r="AR63" s="2">
        <v>594</v>
      </c>
      <c r="AT63" s="20" t="s">
        <v>6189</v>
      </c>
      <c r="AU63" s="1">
        <v>0.5625</v>
      </c>
      <c r="AY63"/>
    </row>
    <row r="64" spans="2:51" ht="45">
      <c r="B64" s="20" t="s">
        <v>7057</v>
      </c>
      <c r="C64" s="1">
        <v>0.25</v>
      </c>
      <c r="E64" s="20" t="s">
        <v>7057</v>
      </c>
      <c r="F64">
        <v>1</v>
      </c>
      <c r="H64" s="20" t="s">
        <v>7057</v>
      </c>
      <c r="I64" s="2">
        <v>40895</v>
      </c>
      <c r="N64" s="20" t="s">
        <v>7057</v>
      </c>
      <c r="O64" s="44">
        <v>299</v>
      </c>
      <c r="P64" s="44">
        <v>400</v>
      </c>
      <c r="U64" s="34" t="s">
        <v>7911</v>
      </c>
      <c r="V64" s="1">
        <v>0.8</v>
      </c>
      <c r="X64" s="20" t="s">
        <v>5797</v>
      </c>
      <c r="Y64" s="27">
        <v>4.5</v>
      </c>
      <c r="AC64" s="20" t="s">
        <v>6400</v>
      </c>
      <c r="AD64" s="2">
        <v>91679000</v>
      </c>
      <c r="AG64"/>
      <c r="AL64" s="25" t="s">
        <v>12915</v>
      </c>
      <c r="AM64" s="2">
        <v>2283</v>
      </c>
      <c r="AN64" s="1">
        <v>0.5</v>
      </c>
      <c r="AQ64" s="20" t="s">
        <v>1107</v>
      </c>
      <c r="AR64" s="2">
        <v>592</v>
      </c>
      <c r="AT64" s="20" t="s">
        <v>11718</v>
      </c>
      <c r="AU64" s="1">
        <v>0.55000000000000004</v>
      </c>
      <c r="AY64"/>
    </row>
    <row r="65" spans="2:51" ht="30">
      <c r="B65" s="20" t="s">
        <v>5883</v>
      </c>
      <c r="C65" s="1">
        <v>0.4</v>
      </c>
      <c r="E65" s="20" t="s">
        <v>5883</v>
      </c>
      <c r="F65">
        <v>1</v>
      </c>
      <c r="H65" s="20" t="s">
        <v>5883</v>
      </c>
      <c r="I65" s="2">
        <v>24432</v>
      </c>
      <c r="N65" s="20" t="s">
        <v>5883</v>
      </c>
      <c r="O65" s="44">
        <v>299</v>
      </c>
      <c r="P65" s="44">
        <v>499</v>
      </c>
      <c r="U65" s="34" t="s">
        <v>7193</v>
      </c>
      <c r="V65" s="1">
        <v>0.8</v>
      </c>
      <c r="X65" s="20" t="s">
        <v>7224</v>
      </c>
      <c r="Y65" s="27">
        <v>4.5</v>
      </c>
      <c r="AC65" s="20" t="s">
        <v>8563</v>
      </c>
      <c r="AD65" s="2">
        <v>88342755</v>
      </c>
      <c r="AG65"/>
      <c r="AL65" s="25" t="s">
        <v>10265</v>
      </c>
      <c r="AM65" s="2">
        <v>1067</v>
      </c>
      <c r="AN65" s="1">
        <v>0.41</v>
      </c>
      <c r="AQ65" s="20" t="s">
        <v>12060</v>
      </c>
      <c r="AR65" s="2">
        <v>590</v>
      </c>
      <c r="AT65" s="20" t="s">
        <v>2046</v>
      </c>
      <c r="AU65" s="1">
        <v>0.55000000000000004</v>
      </c>
      <c r="AY65"/>
    </row>
    <row r="66" spans="2:51" ht="30">
      <c r="B66" s="20" t="s">
        <v>5766</v>
      </c>
      <c r="C66" s="1">
        <v>0</v>
      </c>
      <c r="E66" s="20" t="s">
        <v>5766</v>
      </c>
      <c r="F66">
        <v>1</v>
      </c>
      <c r="H66" s="20" t="s">
        <v>5766</v>
      </c>
      <c r="I66" s="2">
        <v>4875</v>
      </c>
      <c r="N66" s="20" t="s">
        <v>5766</v>
      </c>
      <c r="O66" s="44">
        <v>549</v>
      </c>
      <c r="P66" s="44">
        <v>549</v>
      </c>
      <c r="U66" s="34" t="s">
        <v>367</v>
      </c>
      <c r="V66" s="1">
        <v>0.8</v>
      </c>
      <c r="X66" s="20" t="s">
        <v>204</v>
      </c>
      <c r="Y66" s="27">
        <v>4.5</v>
      </c>
      <c r="AC66" s="20" t="s">
        <v>1173</v>
      </c>
      <c r="AD66" s="2">
        <v>86701968</v>
      </c>
      <c r="AG66"/>
      <c r="AL66" s="25" t="s">
        <v>11104</v>
      </c>
      <c r="AM66" s="2">
        <v>3973</v>
      </c>
      <c r="AN66" s="1">
        <v>0.37</v>
      </c>
      <c r="AQ66" s="20" t="s">
        <v>1052</v>
      </c>
      <c r="AR66" s="2">
        <v>590</v>
      </c>
      <c r="AT66" s="20" t="s">
        <v>5369</v>
      </c>
      <c r="AU66" s="1">
        <v>0.54333333333333333</v>
      </c>
      <c r="AY66"/>
    </row>
    <row r="67" spans="2:51" ht="45">
      <c r="B67" s="20" t="s">
        <v>7943</v>
      </c>
      <c r="C67" s="1">
        <v>0.46</v>
      </c>
      <c r="E67" s="20" t="s">
        <v>7943</v>
      </c>
      <c r="F67">
        <v>1</v>
      </c>
      <c r="H67" s="20" t="s">
        <v>7943</v>
      </c>
      <c r="I67" s="2">
        <v>6183</v>
      </c>
      <c r="N67" s="20" t="s">
        <v>7943</v>
      </c>
      <c r="O67" s="44">
        <v>699</v>
      </c>
      <c r="P67" s="44">
        <v>1299</v>
      </c>
      <c r="U67" s="34" t="s">
        <v>5473</v>
      </c>
      <c r="V67" s="1">
        <v>0.8</v>
      </c>
      <c r="X67" s="20" t="s">
        <v>3674</v>
      </c>
      <c r="Y67" s="27">
        <v>4.5</v>
      </c>
      <c r="AC67" s="20" t="s">
        <v>5669</v>
      </c>
      <c r="AD67" s="2">
        <v>85509284</v>
      </c>
      <c r="AG67"/>
      <c r="AL67" s="25" t="s">
        <v>7901</v>
      </c>
      <c r="AM67" s="2">
        <v>30355</v>
      </c>
      <c r="AN67" s="1">
        <v>0.25</v>
      </c>
      <c r="AQ67" s="20" t="s">
        <v>11867</v>
      </c>
      <c r="AR67" s="2">
        <v>588</v>
      </c>
      <c r="AT67" s="20" t="s">
        <v>5223</v>
      </c>
      <c r="AU67" s="1">
        <v>0.54333333333333333</v>
      </c>
      <c r="AY67"/>
    </row>
    <row r="68" spans="2:51">
      <c r="B68" s="20" t="s">
        <v>5729</v>
      </c>
      <c r="C68" s="1">
        <v>0.38</v>
      </c>
      <c r="E68" s="20" t="s">
        <v>5729</v>
      </c>
      <c r="F68">
        <v>1</v>
      </c>
      <c r="H68" s="20" t="s">
        <v>5729</v>
      </c>
      <c r="I68" s="2">
        <v>15137</v>
      </c>
      <c r="N68" s="20" t="s">
        <v>5729</v>
      </c>
      <c r="O68" s="44">
        <v>1549</v>
      </c>
      <c r="P68" s="44">
        <v>2495</v>
      </c>
      <c r="U68" s="34" t="s">
        <v>4439</v>
      </c>
      <c r="V68" s="1">
        <v>0.8</v>
      </c>
      <c r="X68" s="20" t="s">
        <v>4786</v>
      </c>
      <c r="Y68" s="27">
        <v>4.5</v>
      </c>
      <c r="AC68" s="20" t="s">
        <v>8844</v>
      </c>
      <c r="AD68" s="2">
        <v>84971310</v>
      </c>
      <c r="AG68"/>
      <c r="AL68" s="25" t="s">
        <v>2678</v>
      </c>
      <c r="AM68" s="2">
        <v>2165</v>
      </c>
      <c r="AN68" s="1">
        <v>0.45</v>
      </c>
      <c r="AQ68" s="20" t="s">
        <v>10155</v>
      </c>
      <c r="AR68" s="2">
        <v>578</v>
      </c>
      <c r="AT68" s="20" t="s">
        <v>12061</v>
      </c>
      <c r="AU68" s="1">
        <v>0.54</v>
      </c>
      <c r="AY68"/>
    </row>
    <row r="69" spans="2:51">
      <c r="B69" s="20" t="s">
        <v>5166</v>
      </c>
      <c r="C69" s="1">
        <v>0.69500000000000006</v>
      </c>
      <c r="E69" s="20" t="s">
        <v>5166</v>
      </c>
      <c r="F69">
        <v>2</v>
      </c>
      <c r="H69" s="20" t="s">
        <v>5166</v>
      </c>
      <c r="I69" s="2">
        <v>37912</v>
      </c>
      <c r="N69" s="20" t="s">
        <v>5166</v>
      </c>
      <c r="O69" s="44">
        <v>562.5</v>
      </c>
      <c r="P69" s="44">
        <v>2394.5</v>
      </c>
      <c r="U69" s="34" t="s">
        <v>5389</v>
      </c>
      <c r="V69" s="1">
        <v>0.8</v>
      </c>
      <c r="X69" s="20" t="s">
        <v>9993</v>
      </c>
      <c r="Y69" s="27">
        <v>4.5</v>
      </c>
      <c r="AC69" s="20" t="s">
        <v>1333</v>
      </c>
      <c r="AD69" s="2">
        <v>83703754</v>
      </c>
      <c r="AG69"/>
      <c r="AL69" s="25" t="s">
        <v>9050</v>
      </c>
      <c r="AM69" s="2">
        <v>119</v>
      </c>
      <c r="AN69" s="1">
        <v>0.42</v>
      </c>
      <c r="AQ69" s="20" t="s">
        <v>1467</v>
      </c>
      <c r="AR69" s="2">
        <v>577</v>
      </c>
      <c r="AT69" s="20" t="s">
        <v>6340</v>
      </c>
      <c r="AU69" s="1">
        <v>0.54</v>
      </c>
      <c r="AY69"/>
    </row>
    <row r="70" spans="2:51">
      <c r="B70" s="20" t="s">
        <v>5244</v>
      </c>
      <c r="C70" s="1">
        <v>0.625</v>
      </c>
      <c r="E70" s="20" t="s">
        <v>5244</v>
      </c>
      <c r="F70">
        <v>2</v>
      </c>
      <c r="H70" s="20" t="s">
        <v>5244</v>
      </c>
      <c r="I70" s="2">
        <v>28048</v>
      </c>
      <c r="N70" s="20" t="s">
        <v>5244</v>
      </c>
      <c r="O70" s="44">
        <v>374</v>
      </c>
      <c r="P70" s="44">
        <v>995</v>
      </c>
      <c r="U70" s="34" t="s">
        <v>12533</v>
      </c>
      <c r="V70" s="1">
        <v>0.8</v>
      </c>
      <c r="X70" s="20" t="s">
        <v>3983</v>
      </c>
      <c r="Y70" s="27">
        <v>4.5</v>
      </c>
      <c r="AC70" s="20" t="s">
        <v>9695</v>
      </c>
      <c r="AD70" s="2">
        <v>83052730</v>
      </c>
      <c r="AG70"/>
      <c r="AL70" s="25" t="s">
        <v>2129</v>
      </c>
      <c r="AM70" s="2">
        <v>12091</v>
      </c>
      <c r="AN70" s="1">
        <v>0.5</v>
      </c>
      <c r="AQ70" s="20" t="s">
        <v>1587</v>
      </c>
      <c r="AR70" s="2">
        <v>576</v>
      </c>
      <c r="AT70" s="20" t="s">
        <v>8585</v>
      </c>
      <c r="AU70" s="1">
        <v>0.53900000000000003</v>
      </c>
      <c r="AY70"/>
    </row>
    <row r="71" spans="2:51">
      <c r="B71" s="20" t="s">
        <v>5412</v>
      </c>
      <c r="C71" s="1">
        <v>0.6</v>
      </c>
      <c r="E71" s="20" t="s">
        <v>5412</v>
      </c>
      <c r="F71">
        <v>1</v>
      </c>
      <c r="H71" s="20" t="s">
        <v>5412</v>
      </c>
      <c r="I71" s="2">
        <v>12958</v>
      </c>
      <c r="N71" s="20" t="s">
        <v>5412</v>
      </c>
      <c r="O71" s="44">
        <v>799</v>
      </c>
      <c r="P71" s="44">
        <v>1999</v>
      </c>
      <c r="U71" s="34" t="s">
        <v>5914</v>
      </c>
      <c r="V71" s="1">
        <v>0.8</v>
      </c>
      <c r="X71" s="20" t="s">
        <v>12753</v>
      </c>
      <c r="Y71" s="27">
        <v>4.5</v>
      </c>
      <c r="AC71" s="20" t="s">
        <v>7703</v>
      </c>
      <c r="AD71" s="2">
        <v>82367375</v>
      </c>
      <c r="AG71"/>
      <c r="AL71" s="25" t="s">
        <v>4736</v>
      </c>
      <c r="AM71" s="2">
        <v>14</v>
      </c>
      <c r="AN71" s="1">
        <v>0.56000000000000005</v>
      </c>
      <c r="AQ71" s="20" t="s">
        <v>367</v>
      </c>
      <c r="AR71" s="2">
        <v>575.5</v>
      </c>
      <c r="AT71" s="20" t="s">
        <v>11990</v>
      </c>
      <c r="AU71" s="1">
        <v>0.53333333333333333</v>
      </c>
      <c r="AY71"/>
    </row>
    <row r="72" spans="2:51" ht="30">
      <c r="B72" s="20" t="s">
        <v>5904</v>
      </c>
      <c r="C72" s="1">
        <v>0.42599999999999999</v>
      </c>
      <c r="E72" s="20" t="s">
        <v>5904</v>
      </c>
      <c r="F72">
        <v>5</v>
      </c>
      <c r="H72" s="20" t="s">
        <v>5904</v>
      </c>
      <c r="I72" s="2">
        <v>148848</v>
      </c>
      <c r="N72" s="20" t="s">
        <v>5904</v>
      </c>
      <c r="O72" s="44">
        <v>2757.2</v>
      </c>
      <c r="P72" s="44">
        <v>5097.6000000000004</v>
      </c>
      <c r="U72" s="34" t="s">
        <v>8185</v>
      </c>
      <c r="V72" s="1">
        <v>0.8</v>
      </c>
      <c r="X72" s="20" t="s">
        <v>7669</v>
      </c>
      <c r="Y72" s="27">
        <v>4.5</v>
      </c>
      <c r="AC72" s="20" t="s">
        <v>3107</v>
      </c>
      <c r="AD72" s="2">
        <v>81616365</v>
      </c>
      <c r="AG72"/>
      <c r="AL72" s="25" t="s">
        <v>9232</v>
      </c>
      <c r="AM72" s="2">
        <v>111</v>
      </c>
      <c r="AN72" s="1">
        <v>0.38</v>
      </c>
      <c r="AQ72" s="20" t="s">
        <v>2066</v>
      </c>
      <c r="AR72" s="2">
        <v>567</v>
      </c>
      <c r="AT72" s="20" t="s">
        <v>7932</v>
      </c>
      <c r="AU72" s="1">
        <v>0.53</v>
      </c>
      <c r="AY72"/>
    </row>
    <row r="73" spans="2:51" ht="30">
      <c r="B73" s="20" t="s">
        <v>5133</v>
      </c>
      <c r="C73" s="1">
        <v>0.75</v>
      </c>
      <c r="E73" s="20" t="s">
        <v>5133</v>
      </c>
      <c r="F73">
        <v>1</v>
      </c>
      <c r="H73" s="20" t="s">
        <v>5133</v>
      </c>
      <c r="I73" s="2">
        <v>3369</v>
      </c>
      <c r="N73" s="20" t="s">
        <v>5133</v>
      </c>
      <c r="O73" s="44">
        <v>499</v>
      </c>
      <c r="P73" s="44">
        <v>1999</v>
      </c>
      <c r="U73" s="34" t="s">
        <v>814</v>
      </c>
      <c r="V73" s="1">
        <v>0.8</v>
      </c>
      <c r="X73" s="20" t="s">
        <v>6732</v>
      </c>
      <c r="Y73" s="27">
        <v>4.5</v>
      </c>
      <c r="AC73" s="20" t="s">
        <v>4856</v>
      </c>
      <c r="AD73" s="2">
        <v>79096228</v>
      </c>
      <c r="AG73"/>
      <c r="AL73" s="25" t="s">
        <v>11687</v>
      </c>
      <c r="AM73" s="2">
        <v>97</v>
      </c>
      <c r="AN73" s="1">
        <v>0.53</v>
      </c>
      <c r="AQ73" s="20" t="s">
        <v>11206</v>
      </c>
      <c r="AR73" s="2">
        <v>562</v>
      </c>
      <c r="AT73" s="20" t="s">
        <v>10831</v>
      </c>
      <c r="AU73" s="1">
        <v>0.53</v>
      </c>
      <c r="AY73"/>
    </row>
    <row r="74" spans="2:51">
      <c r="B74" s="20" t="s">
        <v>5531</v>
      </c>
      <c r="C74" s="1">
        <v>0.23499999999999999</v>
      </c>
      <c r="E74" s="20" t="s">
        <v>5531</v>
      </c>
      <c r="F74">
        <v>4</v>
      </c>
      <c r="H74" s="20" t="s">
        <v>5531</v>
      </c>
      <c r="I74" s="2">
        <v>53394</v>
      </c>
      <c r="N74" s="20" t="s">
        <v>5531</v>
      </c>
      <c r="O74" s="44">
        <v>489.25</v>
      </c>
      <c r="P74" s="44">
        <v>537.5</v>
      </c>
      <c r="U74" s="34" t="s">
        <v>6371</v>
      </c>
      <c r="V74" s="1">
        <v>0.8</v>
      </c>
      <c r="X74" s="20" t="s">
        <v>4284</v>
      </c>
      <c r="Y74" s="27">
        <v>4.5</v>
      </c>
      <c r="AC74" s="20" t="s">
        <v>5818</v>
      </c>
      <c r="AD74" s="2">
        <v>77818030</v>
      </c>
      <c r="AG74"/>
      <c r="AL74" s="25" t="s">
        <v>11266</v>
      </c>
      <c r="AM74" s="2">
        <v>618</v>
      </c>
      <c r="AN74" s="1">
        <v>0.5</v>
      </c>
      <c r="AQ74" s="20" t="s">
        <v>11627</v>
      </c>
      <c r="AR74" s="2">
        <v>561</v>
      </c>
      <c r="AT74" s="20" t="s">
        <v>9030</v>
      </c>
      <c r="AU74" s="1">
        <v>0.52909090909090917</v>
      </c>
      <c r="AY74"/>
    </row>
    <row r="75" spans="2:51">
      <c r="B75" s="20" t="s">
        <v>5047</v>
      </c>
      <c r="C75" s="1">
        <v>0.14285714285714285</v>
      </c>
      <c r="E75" s="20" t="s">
        <v>5047</v>
      </c>
      <c r="F75">
        <v>7</v>
      </c>
      <c r="H75" s="20" t="s">
        <v>5047</v>
      </c>
      <c r="I75" s="2">
        <v>84049</v>
      </c>
      <c r="N75" s="20" t="s">
        <v>5047</v>
      </c>
      <c r="O75" s="44">
        <v>327.42857142857144</v>
      </c>
      <c r="P75" s="44">
        <v>388.42857142857144</v>
      </c>
      <c r="U75" s="34" t="s">
        <v>11256</v>
      </c>
      <c r="V75" s="1">
        <v>0.8</v>
      </c>
      <c r="X75" s="20" t="s">
        <v>6399</v>
      </c>
      <c r="Y75" s="27">
        <v>4.5</v>
      </c>
      <c r="AC75" s="20" t="s">
        <v>7796</v>
      </c>
      <c r="AD75" s="2">
        <v>77676221</v>
      </c>
      <c r="AG75"/>
      <c r="AL75" s="25" t="s">
        <v>1929</v>
      </c>
      <c r="AM75" s="2">
        <v>18872</v>
      </c>
      <c r="AN75" s="1">
        <v>0.65</v>
      </c>
      <c r="AQ75" s="20" t="s">
        <v>11717</v>
      </c>
      <c r="AR75" s="2">
        <v>557</v>
      </c>
      <c r="AT75" s="20" t="s">
        <v>10571</v>
      </c>
      <c r="AU75" s="1">
        <v>0.52500000000000002</v>
      </c>
      <c r="AY75"/>
    </row>
    <row r="76" spans="2:51">
      <c r="B76" s="20" t="s">
        <v>5647</v>
      </c>
      <c r="C76" s="1">
        <v>0.13333333333333333</v>
      </c>
      <c r="E76" s="20" t="s">
        <v>5647</v>
      </c>
      <c r="F76">
        <v>3</v>
      </c>
      <c r="H76" s="20" t="s">
        <v>5647</v>
      </c>
      <c r="I76" s="2">
        <v>52859</v>
      </c>
      <c r="N76" s="20" t="s">
        <v>5647</v>
      </c>
      <c r="O76" s="44">
        <v>376</v>
      </c>
      <c r="P76" s="44">
        <v>449.33333333333331</v>
      </c>
      <c r="U76" s="34" t="s">
        <v>2958</v>
      </c>
      <c r="V76" s="1">
        <v>0.8</v>
      </c>
      <c r="X76" s="20" t="s">
        <v>814</v>
      </c>
      <c r="Y76" s="27">
        <v>4.5</v>
      </c>
      <c r="AC76" s="20" t="s">
        <v>10409</v>
      </c>
      <c r="AD76" s="2">
        <v>73384032</v>
      </c>
      <c r="AG76"/>
      <c r="AL76" s="25" t="s">
        <v>456</v>
      </c>
      <c r="AM76" s="2">
        <v>426973</v>
      </c>
      <c r="AN76" s="1">
        <v>0.35</v>
      </c>
      <c r="AQ76" s="20" t="s">
        <v>10357</v>
      </c>
      <c r="AR76" s="2">
        <v>550</v>
      </c>
      <c r="AT76" s="20" t="s">
        <v>4425</v>
      </c>
      <c r="AU76" s="1">
        <v>0.52375000000000005</v>
      </c>
      <c r="AY76"/>
    </row>
    <row r="77" spans="2:51">
      <c r="B77" s="20" t="s">
        <v>4573</v>
      </c>
      <c r="C77" s="1">
        <v>0.88</v>
      </c>
      <c r="E77" s="20" t="s">
        <v>4573</v>
      </c>
      <c r="F77">
        <v>2</v>
      </c>
      <c r="H77" s="20" t="s">
        <v>4573</v>
      </c>
      <c r="I77" s="2">
        <v>12982</v>
      </c>
      <c r="N77" s="20" t="s">
        <v>4573</v>
      </c>
      <c r="O77" s="44">
        <v>120</v>
      </c>
      <c r="P77" s="44">
        <v>999</v>
      </c>
      <c r="U77" s="34" t="s">
        <v>2478</v>
      </c>
      <c r="V77" s="1">
        <v>0.8</v>
      </c>
      <c r="X77" s="20" t="s">
        <v>5765</v>
      </c>
      <c r="Y77" s="27">
        <v>4.5</v>
      </c>
      <c r="AC77" s="20" t="s">
        <v>3151</v>
      </c>
      <c r="AD77" s="2">
        <v>72236321</v>
      </c>
      <c r="AG77"/>
      <c r="AL77" s="25" t="s">
        <v>617</v>
      </c>
      <c r="AM77" s="2">
        <v>426973</v>
      </c>
      <c r="AN77" s="1">
        <v>0.78</v>
      </c>
      <c r="AQ77" s="20" t="s">
        <v>12955</v>
      </c>
      <c r="AR77" s="2">
        <v>550</v>
      </c>
      <c r="AT77" s="20" t="s">
        <v>6007</v>
      </c>
      <c r="AU77" s="1">
        <v>0.52333333333333332</v>
      </c>
      <c r="AY77"/>
    </row>
    <row r="78" spans="2:51" ht="30">
      <c r="B78" s="20" t="s">
        <v>6504</v>
      </c>
      <c r="C78" s="1">
        <v>0.76</v>
      </c>
      <c r="E78" s="20" t="s">
        <v>6504</v>
      </c>
      <c r="F78">
        <v>1</v>
      </c>
      <c r="H78" s="20" t="s">
        <v>6504</v>
      </c>
      <c r="I78" s="2">
        <v>15032</v>
      </c>
      <c r="N78" s="20" t="s">
        <v>6504</v>
      </c>
      <c r="O78" s="44">
        <v>119</v>
      </c>
      <c r="P78" s="44">
        <v>499</v>
      </c>
      <c r="U78" s="34" t="s">
        <v>1032</v>
      </c>
      <c r="V78" s="1">
        <v>0.8</v>
      </c>
      <c r="X78" s="20" t="s">
        <v>8218</v>
      </c>
      <c r="Y78" s="27">
        <v>4.5</v>
      </c>
      <c r="AC78" s="20" t="s">
        <v>8969</v>
      </c>
      <c r="AD78" s="2">
        <v>69654814</v>
      </c>
      <c r="AG78"/>
      <c r="AL78" s="25" t="s">
        <v>6092</v>
      </c>
      <c r="AM78" s="2">
        <v>401</v>
      </c>
      <c r="AN78" s="1">
        <v>0.71</v>
      </c>
      <c r="AQ78" s="20" t="s">
        <v>9815</v>
      </c>
      <c r="AR78" s="2">
        <v>546</v>
      </c>
      <c r="AT78" s="20" t="s">
        <v>508</v>
      </c>
      <c r="AU78" s="1">
        <v>0.52166666666666661</v>
      </c>
      <c r="AY78"/>
    </row>
    <row r="79" spans="2:51">
      <c r="B79" s="20" t="s">
        <v>7692</v>
      </c>
      <c r="C79" s="1">
        <v>0.9</v>
      </c>
      <c r="E79" s="20" t="s">
        <v>7692</v>
      </c>
      <c r="F79">
        <v>1</v>
      </c>
      <c r="H79" s="20" t="s">
        <v>7692</v>
      </c>
      <c r="I79" s="2">
        <v>594</v>
      </c>
      <c r="N79" s="20" t="s">
        <v>7692</v>
      </c>
      <c r="O79" s="44">
        <v>99</v>
      </c>
      <c r="P79" s="44">
        <v>999</v>
      </c>
      <c r="U79" s="34" t="s">
        <v>10155</v>
      </c>
      <c r="V79" s="1">
        <v>0.79</v>
      </c>
      <c r="X79" s="20" t="s">
        <v>5964</v>
      </c>
      <c r="Y79" s="27">
        <v>4.5</v>
      </c>
      <c r="AC79" s="20" t="s">
        <v>8585</v>
      </c>
      <c r="AD79" s="2">
        <v>67439807</v>
      </c>
      <c r="AG79"/>
      <c r="AL79" s="25" t="s">
        <v>6072</v>
      </c>
      <c r="AM79" s="2">
        <v>1087</v>
      </c>
      <c r="AN79" s="1">
        <v>0.85</v>
      </c>
      <c r="AQ79" s="20" t="s">
        <v>2812</v>
      </c>
      <c r="AR79" s="2">
        <v>538</v>
      </c>
      <c r="AT79" s="20" t="s">
        <v>8732</v>
      </c>
      <c r="AU79" s="1">
        <v>0.51500000000000001</v>
      </c>
      <c r="AY79"/>
    </row>
    <row r="80" spans="2:51" ht="30">
      <c r="B80" s="20" t="s">
        <v>3066</v>
      </c>
      <c r="C80" s="1">
        <v>0.58269230769230784</v>
      </c>
      <c r="E80" s="20" t="s">
        <v>3066</v>
      </c>
      <c r="F80">
        <v>52</v>
      </c>
      <c r="H80" s="20" t="s">
        <v>3066</v>
      </c>
      <c r="I80" s="2">
        <v>4204939</v>
      </c>
      <c r="N80" s="20" t="s">
        <v>3066</v>
      </c>
      <c r="O80" s="44">
        <v>976.17307692307691</v>
      </c>
      <c r="P80" s="44">
        <v>2960.0769230769229</v>
      </c>
      <c r="U80" s="34" t="s">
        <v>8208</v>
      </c>
      <c r="V80" s="1">
        <v>0.79</v>
      </c>
      <c r="X80" s="20" t="s">
        <v>2090</v>
      </c>
      <c r="Y80" s="27">
        <v>4.5</v>
      </c>
      <c r="AC80" s="20" t="s">
        <v>6411</v>
      </c>
      <c r="AD80" s="2">
        <v>64710300</v>
      </c>
      <c r="AG80"/>
      <c r="AL80" s="25" t="s">
        <v>928</v>
      </c>
      <c r="AM80" s="2">
        <v>6547</v>
      </c>
      <c r="AN80" s="1">
        <v>0.53</v>
      </c>
      <c r="AQ80" s="20" t="s">
        <v>737</v>
      </c>
      <c r="AR80" s="2">
        <v>536</v>
      </c>
      <c r="AT80" s="20" t="s">
        <v>3162</v>
      </c>
      <c r="AU80" s="1">
        <v>0.51437499999999992</v>
      </c>
      <c r="AY80"/>
    </row>
    <row r="81" spans="2:51">
      <c r="B81" s="20" t="s">
        <v>4425</v>
      </c>
      <c r="C81" s="1">
        <v>0.52375000000000005</v>
      </c>
      <c r="E81" s="20" t="s">
        <v>4425</v>
      </c>
      <c r="F81">
        <v>8</v>
      </c>
      <c r="H81" s="20" t="s">
        <v>4425</v>
      </c>
      <c r="I81" s="2">
        <v>542870</v>
      </c>
      <c r="N81" s="20" t="s">
        <v>4425</v>
      </c>
      <c r="O81" s="44">
        <v>1113.625</v>
      </c>
      <c r="P81" s="44">
        <v>2644</v>
      </c>
      <c r="U81" s="34" t="s">
        <v>3055</v>
      </c>
      <c r="V81" s="1">
        <v>0.79</v>
      </c>
      <c r="X81" s="20" t="s">
        <v>8112</v>
      </c>
      <c r="Y81" s="27">
        <v>4.5</v>
      </c>
      <c r="AC81" s="20" t="s">
        <v>6606</v>
      </c>
      <c r="AD81" s="2">
        <v>62447958</v>
      </c>
      <c r="AG81"/>
      <c r="AL81" s="25" t="s">
        <v>1642</v>
      </c>
      <c r="AM81" s="2">
        <v>10911</v>
      </c>
      <c r="AN81" s="1">
        <v>0.38</v>
      </c>
      <c r="AQ81" s="20" t="s">
        <v>11537</v>
      </c>
      <c r="AR81" s="2">
        <v>535</v>
      </c>
      <c r="AT81" s="20" t="s">
        <v>1985</v>
      </c>
      <c r="AU81" s="1">
        <v>0.51333333333333331</v>
      </c>
      <c r="AY81"/>
    </row>
    <row r="82" spans="2:51">
      <c r="B82" s="20" t="s">
        <v>5454</v>
      </c>
      <c r="C82" s="1">
        <v>0.69</v>
      </c>
      <c r="E82" s="20" t="s">
        <v>5454</v>
      </c>
      <c r="F82">
        <v>2</v>
      </c>
      <c r="H82" s="20" t="s">
        <v>5454</v>
      </c>
      <c r="I82" s="2">
        <v>68241</v>
      </c>
      <c r="N82" s="20" t="s">
        <v>5454</v>
      </c>
      <c r="O82" s="44">
        <v>1224</v>
      </c>
      <c r="P82" s="44">
        <v>3749</v>
      </c>
      <c r="U82" s="34" t="s">
        <v>3848</v>
      </c>
      <c r="V82" s="1">
        <v>0.79</v>
      </c>
      <c r="X82" s="20" t="s">
        <v>1313</v>
      </c>
      <c r="Y82" s="27">
        <v>4.5</v>
      </c>
      <c r="AC82" s="20" t="s">
        <v>8552</v>
      </c>
      <c r="AD82" s="2">
        <v>59548992</v>
      </c>
      <c r="AG82"/>
      <c r="AL82" s="25" t="s">
        <v>1682</v>
      </c>
      <c r="AM82" s="2">
        <v>178817</v>
      </c>
      <c r="AN82" s="1">
        <v>0.65</v>
      </c>
      <c r="AQ82" s="20" t="s">
        <v>12694</v>
      </c>
      <c r="AR82" s="2">
        <v>534</v>
      </c>
      <c r="AT82" s="20" t="s">
        <v>8574</v>
      </c>
      <c r="AU82" s="1">
        <v>0.51318181818181818</v>
      </c>
      <c r="AY82"/>
    </row>
    <row r="83" spans="2:51" ht="30">
      <c r="B83" s="20" t="s">
        <v>1930</v>
      </c>
      <c r="C83" s="1">
        <v>0.65</v>
      </c>
      <c r="E83" s="20" t="s">
        <v>1930</v>
      </c>
      <c r="F83">
        <v>1</v>
      </c>
      <c r="H83" s="20" t="s">
        <v>1930</v>
      </c>
      <c r="I83" s="2">
        <v>18872</v>
      </c>
      <c r="N83" s="20" t="s">
        <v>1930</v>
      </c>
      <c r="O83" s="44">
        <v>209</v>
      </c>
      <c r="P83" s="44">
        <v>600</v>
      </c>
      <c r="U83" s="34" t="s">
        <v>4786</v>
      </c>
      <c r="V83" s="1">
        <v>0.79</v>
      </c>
      <c r="X83" s="20" t="s">
        <v>7408</v>
      </c>
      <c r="Y83" s="27">
        <v>4.5</v>
      </c>
      <c r="AC83" s="20" t="s">
        <v>7610</v>
      </c>
      <c r="AD83" s="2">
        <v>56757959</v>
      </c>
      <c r="AG83"/>
      <c r="AL83" s="25" t="s">
        <v>2280</v>
      </c>
      <c r="AM83" s="2">
        <v>34540</v>
      </c>
      <c r="AN83" s="1">
        <v>0.61</v>
      </c>
      <c r="AQ83" s="20" t="s">
        <v>12262</v>
      </c>
      <c r="AR83" s="2">
        <v>532</v>
      </c>
      <c r="AT83" s="20" t="s">
        <v>643</v>
      </c>
      <c r="AU83" s="1">
        <v>0.5116666666666666</v>
      </c>
      <c r="AY83"/>
    </row>
    <row r="84" spans="2:51">
      <c r="B84" s="20" t="s">
        <v>1193</v>
      </c>
      <c r="C84" s="1">
        <v>0.73</v>
      </c>
      <c r="E84" s="20" t="s">
        <v>1193</v>
      </c>
      <c r="F84">
        <v>1</v>
      </c>
      <c r="H84" s="20" t="s">
        <v>1193</v>
      </c>
      <c r="I84" s="2">
        <v>3295</v>
      </c>
      <c r="N84" s="20" t="s">
        <v>1193</v>
      </c>
      <c r="O84" s="44">
        <v>349</v>
      </c>
      <c r="P84" s="44">
        <v>1299</v>
      </c>
      <c r="U84" s="34" t="s">
        <v>4133</v>
      </c>
      <c r="V84" s="1">
        <v>0.79</v>
      </c>
      <c r="X84" s="20" t="s">
        <v>303</v>
      </c>
      <c r="Y84" s="27">
        <v>4.5</v>
      </c>
      <c r="AC84" s="20" t="s">
        <v>6515</v>
      </c>
      <c r="AD84" s="2">
        <v>55668000</v>
      </c>
      <c r="AG84"/>
      <c r="AL84" s="25" t="s">
        <v>1879</v>
      </c>
      <c r="AM84" s="2">
        <v>8583</v>
      </c>
      <c r="AN84" s="1">
        <v>0.6</v>
      </c>
      <c r="AQ84" s="20" t="s">
        <v>2468</v>
      </c>
      <c r="AR84" s="2">
        <v>523</v>
      </c>
      <c r="AT84" s="20" t="s">
        <v>6526</v>
      </c>
      <c r="AU84" s="1">
        <v>0.51</v>
      </c>
      <c r="AY84"/>
    </row>
    <row r="85" spans="2:51" ht="30">
      <c r="B85" s="20" t="s">
        <v>2321</v>
      </c>
      <c r="C85" s="1">
        <v>0</v>
      </c>
      <c r="E85" s="20" t="s">
        <v>2321</v>
      </c>
      <c r="F85">
        <v>1</v>
      </c>
      <c r="H85" s="20" t="s">
        <v>2321</v>
      </c>
      <c r="I85" s="2">
        <v>224</v>
      </c>
      <c r="N85" s="20" t="s">
        <v>2321</v>
      </c>
      <c r="O85" s="44">
        <v>4699</v>
      </c>
      <c r="P85" s="44">
        <v>4699</v>
      </c>
      <c r="U85" s="34" t="s">
        <v>7133</v>
      </c>
      <c r="V85" s="1">
        <v>0.79</v>
      </c>
      <c r="X85" s="20" t="s">
        <v>6059</v>
      </c>
      <c r="Y85" s="27">
        <v>4.5</v>
      </c>
      <c r="AC85" s="20" t="s">
        <v>11729</v>
      </c>
      <c r="AD85" s="2">
        <v>54909712</v>
      </c>
      <c r="AG85"/>
      <c r="AL85" s="25" t="s">
        <v>653</v>
      </c>
      <c r="AM85" s="2">
        <v>60158</v>
      </c>
      <c r="AN85" s="1">
        <v>0.69</v>
      </c>
      <c r="AQ85" s="20" t="s">
        <v>2383</v>
      </c>
      <c r="AR85" s="2">
        <v>513</v>
      </c>
      <c r="AT85" s="20" t="s">
        <v>9520</v>
      </c>
      <c r="AU85" s="1">
        <v>0.51</v>
      </c>
      <c r="AY85"/>
    </row>
    <row r="86" spans="2:51" ht="30">
      <c r="B86" s="20" t="s">
        <v>5515</v>
      </c>
      <c r="C86" s="1">
        <v>0.48500000000000004</v>
      </c>
      <c r="E86" s="20" t="s">
        <v>5515</v>
      </c>
      <c r="F86">
        <v>6</v>
      </c>
      <c r="H86" s="20" t="s">
        <v>5515</v>
      </c>
      <c r="I86" s="2">
        <v>185268</v>
      </c>
      <c r="N86" s="20" t="s">
        <v>5515</v>
      </c>
      <c r="O86" s="44">
        <v>1249</v>
      </c>
      <c r="P86" s="44">
        <v>2746</v>
      </c>
      <c r="U86" s="34" t="s">
        <v>3896</v>
      </c>
      <c r="V86" s="1">
        <v>0.78</v>
      </c>
      <c r="X86" s="20" t="s">
        <v>397</v>
      </c>
      <c r="Y86" s="27">
        <v>4.5</v>
      </c>
      <c r="AC86" s="20" t="s">
        <v>9591</v>
      </c>
      <c r="AD86" s="2">
        <v>52957460</v>
      </c>
      <c r="AG86"/>
      <c r="AL86" s="25" t="s">
        <v>6389</v>
      </c>
      <c r="AM86" s="2">
        <v>23</v>
      </c>
      <c r="AN86" s="1">
        <v>0.5</v>
      </c>
      <c r="AQ86" s="20" t="s">
        <v>1032</v>
      </c>
      <c r="AR86" s="2">
        <v>505</v>
      </c>
      <c r="AT86" s="20" t="s">
        <v>1173</v>
      </c>
      <c r="AU86" s="1">
        <v>0.505</v>
      </c>
      <c r="AY86"/>
    </row>
    <row r="87" spans="2:51" ht="30">
      <c r="B87" s="20" t="s">
        <v>6794</v>
      </c>
      <c r="C87" s="1">
        <v>0.38</v>
      </c>
      <c r="E87" s="20" t="s">
        <v>6794</v>
      </c>
      <c r="F87">
        <v>1</v>
      </c>
      <c r="H87" s="20" t="s">
        <v>6794</v>
      </c>
      <c r="I87" s="2">
        <v>6742</v>
      </c>
      <c r="N87" s="20" t="s">
        <v>6794</v>
      </c>
      <c r="O87" s="44">
        <v>499</v>
      </c>
      <c r="P87" s="44">
        <v>799</v>
      </c>
      <c r="U87" s="34" t="s">
        <v>12453</v>
      </c>
      <c r="V87" s="1">
        <v>0.78</v>
      </c>
      <c r="X87" s="20" t="s">
        <v>1467</v>
      </c>
      <c r="Y87" s="27">
        <v>4.5</v>
      </c>
      <c r="AC87" s="20" t="s">
        <v>6908</v>
      </c>
      <c r="AD87" s="2">
        <v>51356117</v>
      </c>
      <c r="AG87"/>
      <c r="AL87" s="25" t="s">
        <v>8562</v>
      </c>
      <c r="AM87" s="2">
        <v>18543</v>
      </c>
      <c r="AN87" s="1">
        <v>0.4</v>
      </c>
      <c r="AQ87" s="20" t="s">
        <v>461</v>
      </c>
      <c r="AR87" s="2">
        <v>493</v>
      </c>
      <c r="AT87" s="20" t="s">
        <v>5818</v>
      </c>
      <c r="AU87" s="1">
        <v>0.505</v>
      </c>
      <c r="AY87"/>
    </row>
    <row r="88" spans="2:51">
      <c r="B88" s="20" t="s">
        <v>6189</v>
      </c>
      <c r="C88" s="1">
        <v>0.5625</v>
      </c>
      <c r="E88" s="20" t="s">
        <v>6189</v>
      </c>
      <c r="F88">
        <v>4</v>
      </c>
      <c r="H88" s="20" t="s">
        <v>6189</v>
      </c>
      <c r="I88" s="2">
        <v>74480</v>
      </c>
      <c r="N88" s="20" t="s">
        <v>6189</v>
      </c>
      <c r="O88" s="44">
        <v>1049</v>
      </c>
      <c r="P88" s="44">
        <v>2371.75</v>
      </c>
      <c r="U88" s="34" t="s">
        <v>9884</v>
      </c>
      <c r="V88" s="1">
        <v>0.78</v>
      </c>
      <c r="X88" s="20" t="s">
        <v>1874</v>
      </c>
      <c r="Y88" s="27">
        <v>4.5</v>
      </c>
      <c r="AC88" s="20" t="s">
        <v>5047</v>
      </c>
      <c r="AD88" s="2">
        <v>51251751</v>
      </c>
      <c r="AG88"/>
      <c r="AL88" s="25" t="s">
        <v>2433</v>
      </c>
      <c r="AM88" s="2">
        <v>51</v>
      </c>
      <c r="AN88" s="1">
        <v>0.6</v>
      </c>
      <c r="AQ88" s="20" t="s">
        <v>5357</v>
      </c>
      <c r="AR88" s="2">
        <v>491</v>
      </c>
      <c r="AT88" s="20" t="s">
        <v>2130</v>
      </c>
      <c r="AU88" s="1">
        <v>0.5</v>
      </c>
      <c r="AY88"/>
    </row>
    <row r="89" spans="2:51" ht="30">
      <c r="B89" s="20" t="s">
        <v>7610</v>
      </c>
      <c r="C89" s="1">
        <v>0.6</v>
      </c>
      <c r="E89" s="20" t="s">
        <v>7610</v>
      </c>
      <c r="F89">
        <v>1</v>
      </c>
      <c r="H89" s="20" t="s">
        <v>7610</v>
      </c>
      <c r="I89" s="2">
        <v>4541</v>
      </c>
      <c r="N89" s="20" t="s">
        <v>7610</v>
      </c>
      <c r="O89" s="44">
        <v>4999</v>
      </c>
      <c r="P89" s="44">
        <v>12499</v>
      </c>
      <c r="U89" s="34" t="s">
        <v>2658</v>
      </c>
      <c r="V89" s="1">
        <v>0.78</v>
      </c>
      <c r="X89" s="20" t="s">
        <v>12362</v>
      </c>
      <c r="Y89" s="27">
        <v>4.5</v>
      </c>
      <c r="AC89" s="20" t="s">
        <v>8732</v>
      </c>
      <c r="AD89" s="2">
        <v>50896039</v>
      </c>
      <c r="AG89"/>
      <c r="AL89" s="25" t="s">
        <v>2478</v>
      </c>
      <c r="AM89" s="2"/>
      <c r="AN89" s="1">
        <v>0.8</v>
      </c>
      <c r="AQ89" s="20" t="s">
        <v>1705</v>
      </c>
      <c r="AR89" s="2">
        <v>491</v>
      </c>
      <c r="AT89" s="20" t="s">
        <v>98</v>
      </c>
      <c r="AU89" s="1">
        <v>0.49111111111111111</v>
      </c>
      <c r="AY89"/>
    </row>
    <row r="90" spans="2:51" ht="30">
      <c r="B90" s="20" t="s">
        <v>2368</v>
      </c>
      <c r="C90" s="1">
        <v>0.43</v>
      </c>
      <c r="E90" s="20" t="s">
        <v>2368</v>
      </c>
      <c r="F90">
        <v>1</v>
      </c>
      <c r="H90" s="20" t="s">
        <v>2368</v>
      </c>
      <c r="I90" s="2">
        <v>282</v>
      </c>
      <c r="N90" s="20" t="s">
        <v>2368</v>
      </c>
      <c r="O90" s="44">
        <v>2299</v>
      </c>
      <c r="P90" s="44">
        <v>3999</v>
      </c>
      <c r="U90" s="34" t="s">
        <v>7795</v>
      </c>
      <c r="V90" s="1">
        <v>0.78</v>
      </c>
      <c r="X90" s="20" t="s">
        <v>12533</v>
      </c>
      <c r="Y90" s="27">
        <v>4.5</v>
      </c>
      <c r="AC90" s="20" t="s">
        <v>9192</v>
      </c>
      <c r="AD90" s="2">
        <v>50617483</v>
      </c>
      <c r="AG90"/>
      <c r="AL90" s="25" t="s">
        <v>2753</v>
      </c>
      <c r="AM90" s="2">
        <v>265</v>
      </c>
      <c r="AN90" s="1">
        <v>0.78</v>
      </c>
      <c r="AQ90" s="20" t="s">
        <v>1695</v>
      </c>
      <c r="AR90" s="2">
        <v>490</v>
      </c>
      <c r="AT90" s="20" t="s">
        <v>12815</v>
      </c>
      <c r="AU90" s="1">
        <v>0.49</v>
      </c>
      <c r="AY90"/>
    </row>
    <row r="91" spans="2:51">
      <c r="B91" s="20" t="s">
        <v>2743</v>
      </c>
      <c r="C91" s="1">
        <v>0.23</v>
      </c>
      <c r="E91" s="20" t="s">
        <v>2743</v>
      </c>
      <c r="F91">
        <v>1</v>
      </c>
      <c r="H91" s="20" t="s">
        <v>2743</v>
      </c>
      <c r="I91" s="2">
        <v>621</v>
      </c>
      <c r="N91" s="20" t="s">
        <v>2743</v>
      </c>
      <c r="O91" s="44">
        <v>2699</v>
      </c>
      <c r="P91" s="44">
        <v>3500</v>
      </c>
      <c r="U91" s="34" t="s">
        <v>4199</v>
      </c>
      <c r="V91" s="1">
        <v>0.78</v>
      </c>
      <c r="X91" s="20" t="s">
        <v>8230</v>
      </c>
      <c r="Y91" s="27">
        <v>4.5</v>
      </c>
      <c r="AC91" s="20" t="s">
        <v>6526</v>
      </c>
      <c r="AD91" s="2">
        <v>50226645</v>
      </c>
      <c r="AG91"/>
      <c r="AL91" s="25" t="s">
        <v>2290</v>
      </c>
      <c r="AM91" s="2">
        <v>8714</v>
      </c>
      <c r="AN91" s="1">
        <v>0.56999999999999995</v>
      </c>
      <c r="AQ91" s="20" t="s">
        <v>12615</v>
      </c>
      <c r="AR91" s="2">
        <v>490</v>
      </c>
      <c r="AT91" s="20" t="s">
        <v>6400</v>
      </c>
      <c r="AU91" s="1">
        <v>0.49</v>
      </c>
      <c r="AY91"/>
    </row>
    <row r="92" spans="2:51">
      <c r="B92" s="20" t="s">
        <v>129</v>
      </c>
      <c r="C92" s="1">
        <v>0.59791666666666665</v>
      </c>
      <c r="E92" s="20" t="s">
        <v>129</v>
      </c>
      <c r="F92">
        <v>24</v>
      </c>
      <c r="H92" s="20" t="s">
        <v>129</v>
      </c>
      <c r="I92" s="2">
        <v>1906054</v>
      </c>
      <c r="N92" s="20" t="s">
        <v>129</v>
      </c>
      <c r="O92" s="44">
        <v>406.29166666666669</v>
      </c>
      <c r="P92" s="44">
        <v>1175.25</v>
      </c>
      <c r="U92" s="34" t="s">
        <v>7387</v>
      </c>
      <c r="V92" s="1">
        <v>0.78</v>
      </c>
      <c r="X92" s="20" t="s">
        <v>8378</v>
      </c>
      <c r="Y92" s="27">
        <v>4.5</v>
      </c>
      <c r="AC92" s="20" t="s">
        <v>4901</v>
      </c>
      <c r="AD92" s="2">
        <v>47982570</v>
      </c>
      <c r="AG92"/>
      <c r="AL92" s="25" t="s">
        <v>2551</v>
      </c>
      <c r="AM92" s="2">
        <v>1029</v>
      </c>
      <c r="AN92" s="1">
        <v>0.59</v>
      </c>
      <c r="AQ92" s="20" t="s">
        <v>7630</v>
      </c>
      <c r="AR92" s="2">
        <v>485</v>
      </c>
      <c r="AT92" s="20" t="s">
        <v>5515</v>
      </c>
      <c r="AU92" s="1">
        <v>0.48500000000000004</v>
      </c>
      <c r="AY92"/>
    </row>
    <row r="93" spans="2:51">
      <c r="B93" s="20" t="s">
        <v>1333</v>
      </c>
      <c r="C93" s="1">
        <v>0.46333333333333337</v>
      </c>
      <c r="E93" s="20" t="s">
        <v>1333</v>
      </c>
      <c r="F93">
        <v>3</v>
      </c>
      <c r="H93" s="20" t="s">
        <v>1333</v>
      </c>
      <c r="I93" s="2">
        <v>63611</v>
      </c>
      <c r="N93" s="20" t="s">
        <v>1333</v>
      </c>
      <c r="O93" s="44">
        <v>663.66666666666663</v>
      </c>
      <c r="P93" s="44">
        <v>1399.3333333333333</v>
      </c>
      <c r="U93" s="34" t="s">
        <v>5379</v>
      </c>
      <c r="V93" s="1">
        <v>0.78</v>
      </c>
      <c r="X93" s="20" t="s">
        <v>5212</v>
      </c>
      <c r="Y93" s="27">
        <v>4.5</v>
      </c>
      <c r="AC93" s="20" t="s">
        <v>6200</v>
      </c>
      <c r="AD93" s="2">
        <v>47846409</v>
      </c>
      <c r="AG93"/>
      <c r="AL93" s="25" t="s">
        <v>2877</v>
      </c>
      <c r="AM93" s="2">
        <v>3518</v>
      </c>
      <c r="AN93" s="1">
        <v>0.51</v>
      </c>
      <c r="AQ93" s="20" t="s">
        <v>2005</v>
      </c>
      <c r="AR93" s="2">
        <v>479</v>
      </c>
      <c r="AT93" s="20" t="s">
        <v>8721</v>
      </c>
      <c r="AU93" s="1">
        <v>0.4804347826086956</v>
      </c>
      <c r="AY93"/>
    </row>
    <row r="94" spans="2:51">
      <c r="B94" s="20" t="s">
        <v>1173</v>
      </c>
      <c r="C94" s="1">
        <v>0.505</v>
      </c>
      <c r="E94" s="20" t="s">
        <v>1173</v>
      </c>
      <c r="F94">
        <v>2</v>
      </c>
      <c r="H94" s="20" t="s">
        <v>1173</v>
      </c>
      <c r="I94" s="2">
        <v>73834</v>
      </c>
      <c r="N94" s="20" t="s">
        <v>1173</v>
      </c>
      <c r="O94" s="44">
        <v>464</v>
      </c>
      <c r="P94" s="44">
        <v>979</v>
      </c>
      <c r="U94" s="34" t="s">
        <v>2753</v>
      </c>
      <c r="V94" s="1">
        <v>0.78</v>
      </c>
      <c r="X94" s="20" t="s">
        <v>8123</v>
      </c>
      <c r="Y94" s="27">
        <v>4.5</v>
      </c>
      <c r="AC94" s="20" t="s">
        <v>5531</v>
      </c>
      <c r="AD94" s="2">
        <v>45801400</v>
      </c>
      <c r="AG94"/>
      <c r="AL94" s="25" t="s">
        <v>1142</v>
      </c>
      <c r="AM94" s="2">
        <v>12835</v>
      </c>
      <c r="AN94" s="1">
        <v>0.62</v>
      </c>
      <c r="AQ94" s="20" t="s">
        <v>9519</v>
      </c>
      <c r="AR94" s="2">
        <v>478</v>
      </c>
      <c r="AT94" s="20" t="s">
        <v>6733</v>
      </c>
      <c r="AU94" s="1">
        <v>0.48</v>
      </c>
      <c r="AY94"/>
    </row>
    <row r="95" spans="2:51">
      <c r="B95" s="20" t="s">
        <v>2130</v>
      </c>
      <c r="C95" s="1">
        <v>0.5</v>
      </c>
      <c r="E95" s="20" t="s">
        <v>2130</v>
      </c>
      <c r="F95">
        <v>1</v>
      </c>
      <c r="H95" s="20" t="s">
        <v>2130</v>
      </c>
      <c r="I95" s="2">
        <v>12091</v>
      </c>
      <c r="N95" s="20" t="s">
        <v>2130</v>
      </c>
      <c r="O95" s="44">
        <v>399</v>
      </c>
      <c r="P95" s="44">
        <v>795</v>
      </c>
      <c r="U95" s="34" t="s">
        <v>567</v>
      </c>
      <c r="V95" s="1">
        <v>0.78</v>
      </c>
      <c r="X95" s="20" t="s">
        <v>2551</v>
      </c>
      <c r="Y95" s="27">
        <v>4.5</v>
      </c>
      <c r="AC95" s="20" t="s">
        <v>7848</v>
      </c>
      <c r="AD95" s="2">
        <v>44817580</v>
      </c>
      <c r="AG95"/>
      <c r="AL95" s="25" t="s">
        <v>1172</v>
      </c>
      <c r="AM95" s="2">
        <v>69538</v>
      </c>
      <c r="AN95" s="1">
        <v>0.59</v>
      </c>
      <c r="AQ95" s="20" t="s">
        <v>2090</v>
      </c>
      <c r="AR95" s="2">
        <v>474</v>
      </c>
      <c r="AT95" s="20" t="s">
        <v>12695</v>
      </c>
      <c r="AU95" s="1">
        <v>0.48</v>
      </c>
      <c r="AY95"/>
    </row>
    <row r="96" spans="2:51">
      <c r="B96" s="20" t="s">
        <v>462</v>
      </c>
      <c r="C96" s="1">
        <v>0.59510204081632645</v>
      </c>
      <c r="E96" s="20" t="s">
        <v>462</v>
      </c>
      <c r="F96">
        <v>49</v>
      </c>
      <c r="H96" s="20" t="s">
        <v>462</v>
      </c>
      <c r="I96" s="2">
        <v>34485</v>
      </c>
      <c r="N96" s="20" t="s">
        <v>462</v>
      </c>
      <c r="O96" s="44">
        <v>438.9387755102041</v>
      </c>
      <c r="P96" s="44">
        <v>1170.4489795918366</v>
      </c>
      <c r="U96" s="34" t="s">
        <v>617</v>
      </c>
      <c r="V96" s="1">
        <v>0.78</v>
      </c>
      <c r="X96" s="20" t="s">
        <v>7243</v>
      </c>
      <c r="Y96" s="27">
        <v>4.5</v>
      </c>
      <c r="AC96" s="20" t="s">
        <v>5996</v>
      </c>
      <c r="AD96" s="2">
        <v>43520080</v>
      </c>
      <c r="AG96"/>
      <c r="AL96" s="25" t="s">
        <v>2045</v>
      </c>
      <c r="AM96" s="2">
        <v>25177</v>
      </c>
      <c r="AN96" s="1">
        <v>0.55000000000000004</v>
      </c>
      <c r="AQ96" s="20" t="s">
        <v>12995</v>
      </c>
      <c r="AR96" s="2">
        <v>468</v>
      </c>
      <c r="AT96" s="20" t="s">
        <v>8253</v>
      </c>
      <c r="AU96" s="1">
        <v>0.48</v>
      </c>
      <c r="AY96"/>
    </row>
    <row r="97" spans="2:51">
      <c r="B97" s="20" t="s">
        <v>643</v>
      </c>
      <c r="C97" s="1">
        <v>0.5116666666666666</v>
      </c>
      <c r="E97" s="20" t="s">
        <v>643</v>
      </c>
      <c r="F97">
        <v>6</v>
      </c>
      <c r="H97" s="20" t="s">
        <v>643</v>
      </c>
      <c r="I97" s="2">
        <v>7210</v>
      </c>
      <c r="N97" s="20" t="s">
        <v>643</v>
      </c>
      <c r="O97" s="44">
        <v>872.66666666666663</v>
      </c>
      <c r="P97" s="44">
        <v>1791.3333333333333</v>
      </c>
      <c r="U97" s="34" t="s">
        <v>3221</v>
      </c>
      <c r="V97" s="1">
        <v>0.77999999999999992</v>
      </c>
      <c r="X97" s="20" t="s">
        <v>5622</v>
      </c>
      <c r="Y97" s="27">
        <v>4.5</v>
      </c>
      <c r="AC97" s="20" t="s">
        <v>5432</v>
      </c>
      <c r="AD97" s="2">
        <v>40888840</v>
      </c>
      <c r="AG97"/>
      <c r="AL97" s="25" t="s">
        <v>1132</v>
      </c>
      <c r="AM97" s="2">
        <v>28638</v>
      </c>
      <c r="AN97" s="1">
        <v>0.53</v>
      </c>
      <c r="AQ97" s="20" t="s">
        <v>2076</v>
      </c>
      <c r="AR97" s="2">
        <v>466</v>
      </c>
      <c r="AT97" s="20" t="s">
        <v>11729</v>
      </c>
      <c r="AU97" s="1">
        <v>0.47</v>
      </c>
      <c r="AY97"/>
    </row>
    <row r="98" spans="2:51" ht="30">
      <c r="B98" s="20" t="s">
        <v>2357</v>
      </c>
      <c r="C98" s="1">
        <v>0.36</v>
      </c>
      <c r="E98" s="20" t="s">
        <v>2357</v>
      </c>
      <c r="F98">
        <v>1</v>
      </c>
      <c r="H98" s="20" t="s">
        <v>2357</v>
      </c>
      <c r="I98" s="2">
        <v>897</v>
      </c>
      <c r="N98" s="20" t="s">
        <v>2357</v>
      </c>
      <c r="O98" s="44">
        <v>1990</v>
      </c>
      <c r="P98" s="44">
        <v>3100</v>
      </c>
      <c r="U98" s="34" t="s">
        <v>2086</v>
      </c>
      <c r="V98" s="1">
        <v>0.77</v>
      </c>
      <c r="X98" s="20" t="s">
        <v>9933</v>
      </c>
      <c r="Y98" s="27">
        <v>4.5</v>
      </c>
      <c r="AC98" s="20" t="s">
        <v>9030</v>
      </c>
      <c r="AD98" s="2">
        <v>39626966</v>
      </c>
      <c r="AG98"/>
      <c r="AL98" s="25" t="s">
        <v>11747</v>
      </c>
      <c r="AM98" s="2">
        <v>11935</v>
      </c>
      <c r="AN98" s="1">
        <v>0.37</v>
      </c>
      <c r="AQ98" s="20" t="s">
        <v>4678</v>
      </c>
      <c r="AR98" s="2">
        <v>465</v>
      </c>
      <c r="AT98" s="20" t="s">
        <v>10327</v>
      </c>
      <c r="AU98" s="1">
        <v>0.47</v>
      </c>
      <c r="AY98"/>
    </row>
    <row r="99" spans="2:51">
      <c r="B99" s="20" t="s">
        <v>1404</v>
      </c>
      <c r="C99" s="1">
        <v>0.42666666666666669</v>
      </c>
      <c r="E99" s="20" t="s">
        <v>1404</v>
      </c>
      <c r="F99">
        <v>3</v>
      </c>
      <c r="H99" s="20" t="s">
        <v>1404</v>
      </c>
      <c r="I99" s="2">
        <v>10514</v>
      </c>
      <c r="N99" s="20" t="s">
        <v>1404</v>
      </c>
      <c r="O99" s="44">
        <v>9990</v>
      </c>
      <c r="P99" s="44">
        <v>18293.333333333332</v>
      </c>
      <c r="U99" s="34" t="s">
        <v>547</v>
      </c>
      <c r="V99" s="1">
        <v>0.77</v>
      </c>
      <c r="X99" s="20" t="s">
        <v>1032</v>
      </c>
      <c r="Y99" s="27">
        <v>4.5</v>
      </c>
      <c r="AC99" s="20" t="s">
        <v>9458</v>
      </c>
      <c r="AD99" s="2">
        <v>38258304</v>
      </c>
      <c r="AG99"/>
      <c r="AL99" s="25" t="s">
        <v>1434</v>
      </c>
      <c r="AM99" s="2">
        <v>3565</v>
      </c>
      <c r="AN99" s="1">
        <v>0.32</v>
      </c>
      <c r="AQ99" s="20" t="s">
        <v>10612</v>
      </c>
      <c r="AR99" s="2">
        <v>463</v>
      </c>
      <c r="AT99" s="20" t="s">
        <v>7026</v>
      </c>
      <c r="AU99" s="1">
        <v>0.46499999999999997</v>
      </c>
      <c r="AY99"/>
    </row>
    <row r="100" spans="2:51" ht="30">
      <c r="B100" s="20" t="s">
        <v>1985</v>
      </c>
      <c r="C100" s="1">
        <v>0.51333333333333331</v>
      </c>
      <c r="E100" s="20" t="s">
        <v>1985</v>
      </c>
      <c r="F100">
        <v>3</v>
      </c>
      <c r="H100" s="20" t="s">
        <v>1985</v>
      </c>
      <c r="I100" s="2">
        <v>11237</v>
      </c>
      <c r="N100" s="20" t="s">
        <v>1985</v>
      </c>
      <c r="O100" s="44">
        <v>1155</v>
      </c>
      <c r="P100" s="44">
        <v>2365.6666666666665</v>
      </c>
      <c r="U100" s="34" t="s">
        <v>11226</v>
      </c>
      <c r="V100" s="1">
        <v>0.77</v>
      </c>
      <c r="X100" s="20" t="s">
        <v>482</v>
      </c>
      <c r="Y100" s="27">
        <v>4.4000000000000004</v>
      </c>
      <c r="AC100" s="20" t="s">
        <v>5729</v>
      </c>
      <c r="AD100" s="2">
        <v>37766815</v>
      </c>
      <c r="AG100"/>
      <c r="AL100" s="25" t="s">
        <v>1632</v>
      </c>
      <c r="AM100" s="2">
        <v>5451</v>
      </c>
      <c r="AN100" s="1">
        <v>0.57999999999999996</v>
      </c>
      <c r="AQ100" s="20" t="s">
        <v>387</v>
      </c>
      <c r="AR100" s="2">
        <v>462</v>
      </c>
      <c r="AT100" s="20" t="s">
        <v>1333</v>
      </c>
      <c r="AU100" s="1">
        <v>0.46333333333333337</v>
      </c>
      <c r="AY100"/>
    </row>
    <row r="101" spans="2:51" ht="30">
      <c r="B101" s="20" t="s">
        <v>169</v>
      </c>
      <c r="C101" s="1">
        <v>0.38285714285714301</v>
      </c>
      <c r="E101" s="20" t="s">
        <v>169</v>
      </c>
      <c r="F101">
        <v>63</v>
      </c>
      <c r="H101" s="20" t="s">
        <v>169</v>
      </c>
      <c r="I101" s="2">
        <v>760279</v>
      </c>
      <c r="N101" s="20" t="s">
        <v>169</v>
      </c>
      <c r="O101" s="44">
        <v>24840.190476190477</v>
      </c>
      <c r="P101" s="44">
        <v>40132.841269841272</v>
      </c>
      <c r="U101" s="34" t="s">
        <v>4900</v>
      </c>
      <c r="V101" s="1">
        <v>0.77</v>
      </c>
      <c r="X101" s="20" t="s">
        <v>6566</v>
      </c>
      <c r="Y101" s="27">
        <v>4.4000000000000004</v>
      </c>
      <c r="AC101" s="20" t="s">
        <v>8886</v>
      </c>
      <c r="AD101" s="2">
        <v>37654672</v>
      </c>
      <c r="AG101"/>
      <c r="AL101" s="25" t="s">
        <v>2537</v>
      </c>
      <c r="AM101" s="2">
        <v>5451</v>
      </c>
      <c r="AN101" s="1">
        <v>0.59</v>
      </c>
      <c r="AQ101" s="20" t="s">
        <v>10901</v>
      </c>
      <c r="AR101" s="2">
        <v>461</v>
      </c>
      <c r="AT101" s="20" t="s">
        <v>7943</v>
      </c>
      <c r="AU101" s="1">
        <v>0.46</v>
      </c>
      <c r="AY101"/>
    </row>
    <row r="102" spans="2:51">
      <c r="B102" s="20" t="s">
        <v>508</v>
      </c>
      <c r="C102" s="1">
        <v>0.52166666666666661</v>
      </c>
      <c r="E102" s="20" t="s">
        <v>508</v>
      </c>
      <c r="F102">
        <v>6</v>
      </c>
      <c r="H102" s="20" t="s">
        <v>508</v>
      </c>
      <c r="I102" s="2">
        <v>14176</v>
      </c>
      <c r="N102" s="20" t="s">
        <v>508</v>
      </c>
      <c r="O102" s="44">
        <v>7180.833333333333</v>
      </c>
      <c r="P102" s="44">
        <v>15329.666666666666</v>
      </c>
      <c r="U102" s="34" t="s">
        <v>688</v>
      </c>
      <c r="V102" s="1">
        <v>0.77</v>
      </c>
      <c r="X102" s="20" t="s">
        <v>10255</v>
      </c>
      <c r="Y102" s="27">
        <v>4.4000000000000004</v>
      </c>
      <c r="AC102" s="20" t="s">
        <v>6897</v>
      </c>
      <c r="AD102" s="2">
        <v>36442250</v>
      </c>
      <c r="AG102"/>
      <c r="AL102" s="25" t="s">
        <v>128</v>
      </c>
      <c r="AM102" s="2">
        <v>853945</v>
      </c>
      <c r="AN102" s="1">
        <v>0.69</v>
      </c>
      <c r="AQ102" s="20" t="s">
        <v>632</v>
      </c>
      <c r="AR102" s="2">
        <v>457</v>
      </c>
      <c r="AT102" s="20" t="s">
        <v>5034</v>
      </c>
      <c r="AU102" s="1">
        <v>0.45999999999999996</v>
      </c>
      <c r="AY102"/>
    </row>
    <row r="103" spans="2:51" ht="30">
      <c r="B103" s="20" t="s">
        <v>3151</v>
      </c>
      <c r="C103" s="1">
        <v>0.60333333333333339</v>
      </c>
      <c r="E103" s="20" t="s">
        <v>3151</v>
      </c>
      <c r="F103">
        <v>3</v>
      </c>
      <c r="H103" s="20" t="s">
        <v>3151</v>
      </c>
      <c r="I103" s="2">
        <v>68679</v>
      </c>
      <c r="N103" s="20" t="s">
        <v>3151</v>
      </c>
      <c r="O103" s="44">
        <v>479</v>
      </c>
      <c r="P103" s="44">
        <v>1332.3333333333333</v>
      </c>
      <c r="U103" s="34" t="s">
        <v>6493</v>
      </c>
      <c r="V103" s="1">
        <v>0.77</v>
      </c>
      <c r="X103" s="20" t="s">
        <v>3202</v>
      </c>
      <c r="Y103" s="27">
        <v>4.4000000000000004</v>
      </c>
      <c r="AC103" s="20" t="s">
        <v>10358</v>
      </c>
      <c r="AD103" s="2">
        <v>36352659</v>
      </c>
      <c r="AG103"/>
      <c r="AL103" s="25" t="s">
        <v>12763</v>
      </c>
      <c r="AM103" s="2">
        <v>5873</v>
      </c>
      <c r="AN103" s="1">
        <v>0.4</v>
      </c>
      <c r="AQ103" s="20" t="s">
        <v>12855</v>
      </c>
      <c r="AR103" s="2">
        <v>451</v>
      </c>
      <c r="AT103" s="20" t="s">
        <v>8773</v>
      </c>
      <c r="AU103" s="1">
        <v>0.45083333333333336</v>
      </c>
      <c r="AY103"/>
    </row>
    <row r="104" spans="2:51" ht="30">
      <c r="B104" s="20" t="s">
        <v>3275</v>
      </c>
      <c r="C104" s="1">
        <v>0.72</v>
      </c>
      <c r="E104" s="20" t="s">
        <v>3275</v>
      </c>
      <c r="F104">
        <v>2</v>
      </c>
      <c r="H104" s="20" t="s">
        <v>3275</v>
      </c>
      <c r="I104" s="2">
        <v>19156</v>
      </c>
      <c r="N104" s="20" t="s">
        <v>3275</v>
      </c>
      <c r="O104" s="44">
        <v>139</v>
      </c>
      <c r="P104" s="44">
        <v>497</v>
      </c>
      <c r="U104" s="34" t="s">
        <v>4098</v>
      </c>
      <c r="V104" s="1">
        <v>0.77</v>
      </c>
      <c r="X104" s="20" t="s">
        <v>1273</v>
      </c>
      <c r="Y104" s="27">
        <v>4.4000000000000004</v>
      </c>
      <c r="AC104" s="20" t="s">
        <v>3433</v>
      </c>
      <c r="AD104" s="2">
        <v>35850186</v>
      </c>
      <c r="AG104"/>
      <c r="AL104" s="25" t="s">
        <v>2346</v>
      </c>
      <c r="AM104" s="2">
        <v>35877</v>
      </c>
      <c r="AN104" s="1">
        <v>0.59</v>
      </c>
      <c r="AQ104" s="20" t="s">
        <v>622</v>
      </c>
      <c r="AR104" s="2">
        <v>450</v>
      </c>
      <c r="AT104" s="20" t="s">
        <v>11428</v>
      </c>
      <c r="AU104" s="1">
        <v>0.45</v>
      </c>
      <c r="AY104"/>
    </row>
    <row r="105" spans="2:51">
      <c r="B105" s="20" t="s">
        <v>3973</v>
      </c>
      <c r="C105" s="1">
        <v>0.70750000000000002</v>
      </c>
      <c r="E105" s="20" t="s">
        <v>3973</v>
      </c>
      <c r="F105">
        <v>4</v>
      </c>
      <c r="H105" s="20" t="s">
        <v>3973</v>
      </c>
      <c r="I105" s="2">
        <v>10641</v>
      </c>
      <c r="N105" s="20" t="s">
        <v>3973</v>
      </c>
      <c r="O105" s="44">
        <v>637.75</v>
      </c>
      <c r="P105" s="44">
        <v>1949</v>
      </c>
      <c r="U105" s="34" t="s">
        <v>11507</v>
      </c>
      <c r="V105" s="1">
        <v>0.77</v>
      </c>
      <c r="X105" s="20" t="s">
        <v>4435</v>
      </c>
      <c r="Y105" s="27">
        <v>4.4000000000000004</v>
      </c>
      <c r="AC105" s="20" t="s">
        <v>10571</v>
      </c>
      <c r="AD105" s="2">
        <v>33031823</v>
      </c>
      <c r="AG105"/>
      <c r="AL105" s="25" t="s">
        <v>10681</v>
      </c>
      <c r="AM105" s="2">
        <v>780</v>
      </c>
      <c r="AN105" s="1">
        <v>0.39</v>
      </c>
      <c r="AQ105" s="20" t="s">
        <v>9834</v>
      </c>
      <c r="AR105" s="2">
        <v>444</v>
      </c>
      <c r="AT105" s="20" t="s">
        <v>6606</v>
      </c>
      <c r="AU105" s="1">
        <v>0.45</v>
      </c>
      <c r="AY105"/>
    </row>
    <row r="106" spans="2:51" ht="30">
      <c r="B106" s="20" t="s">
        <v>3107</v>
      </c>
      <c r="C106" s="1">
        <v>0.57999999999999996</v>
      </c>
      <c r="E106" s="20" t="s">
        <v>3107</v>
      </c>
      <c r="F106">
        <v>5</v>
      </c>
      <c r="H106" s="20" t="s">
        <v>3107</v>
      </c>
      <c r="I106" s="2">
        <v>73435</v>
      </c>
      <c r="N106" s="20" t="s">
        <v>3107</v>
      </c>
      <c r="O106" s="44">
        <v>495.8</v>
      </c>
      <c r="P106" s="44">
        <v>1199</v>
      </c>
      <c r="U106" s="34" t="s">
        <v>10470</v>
      </c>
      <c r="V106" s="1">
        <v>0.77</v>
      </c>
      <c r="X106" s="20" t="s">
        <v>3379</v>
      </c>
      <c r="Y106" s="27">
        <v>4.4000000000000004</v>
      </c>
      <c r="AC106" s="20" t="s">
        <v>462</v>
      </c>
      <c r="AD106" s="2">
        <v>32363458</v>
      </c>
      <c r="AG106"/>
      <c r="AL106" s="25" t="s">
        <v>492</v>
      </c>
      <c r="AM106" s="2">
        <v>92595</v>
      </c>
      <c r="AN106" s="1">
        <v>0.64</v>
      </c>
      <c r="AQ106" s="20" t="s">
        <v>11135</v>
      </c>
      <c r="AR106" s="2">
        <v>441</v>
      </c>
      <c r="AT106" s="20" t="s">
        <v>6211</v>
      </c>
      <c r="AU106" s="1">
        <v>0.45</v>
      </c>
      <c r="AY106"/>
    </row>
    <row r="107" spans="2:51" ht="30">
      <c r="B107" s="20" t="s">
        <v>2979</v>
      </c>
      <c r="C107" s="1">
        <v>0.37999999999999995</v>
      </c>
      <c r="E107" s="20" t="s">
        <v>2979</v>
      </c>
      <c r="F107">
        <v>12</v>
      </c>
      <c r="H107" s="20" t="s">
        <v>2979</v>
      </c>
      <c r="I107" s="2">
        <v>688810</v>
      </c>
      <c r="N107" s="20" t="s">
        <v>2979</v>
      </c>
      <c r="O107" s="44">
        <v>1551.5833333333333</v>
      </c>
      <c r="P107" s="44">
        <v>2524</v>
      </c>
      <c r="U107" s="34" t="s">
        <v>3694</v>
      </c>
      <c r="V107" s="1">
        <v>0.77</v>
      </c>
      <c r="X107" s="20" t="s">
        <v>6514</v>
      </c>
      <c r="Y107" s="27">
        <v>4.4000000000000004</v>
      </c>
      <c r="AC107" s="20" t="s">
        <v>6139</v>
      </c>
      <c r="AD107" s="2">
        <v>31337196</v>
      </c>
      <c r="AG107"/>
      <c r="AL107" s="25" t="s">
        <v>472</v>
      </c>
      <c r="AM107" s="2">
        <v>185190</v>
      </c>
      <c r="AN107" s="1">
        <v>0.5</v>
      </c>
      <c r="AQ107" s="20" t="s">
        <v>9694</v>
      </c>
      <c r="AR107" s="2">
        <v>441</v>
      </c>
      <c r="AT107" s="20" t="s">
        <v>8647</v>
      </c>
      <c r="AU107" s="1">
        <v>0.44900000000000001</v>
      </c>
      <c r="AY107"/>
    </row>
    <row r="108" spans="2:51" ht="30">
      <c r="B108" s="20" t="s">
        <v>3162</v>
      </c>
      <c r="C108" s="1">
        <v>0.51437499999999992</v>
      </c>
      <c r="E108" s="20" t="s">
        <v>3162</v>
      </c>
      <c r="F108">
        <v>16</v>
      </c>
      <c r="H108" s="20" t="s">
        <v>3162</v>
      </c>
      <c r="I108" s="2">
        <v>115626</v>
      </c>
      <c r="N108" s="20" t="s">
        <v>3162</v>
      </c>
      <c r="O108" s="44">
        <v>546.875</v>
      </c>
      <c r="P108" s="44">
        <v>1218.5625</v>
      </c>
      <c r="U108" s="34" t="s">
        <v>6616</v>
      </c>
      <c r="V108" s="1">
        <v>0.77</v>
      </c>
      <c r="X108" s="20" t="s">
        <v>7826</v>
      </c>
      <c r="Y108" s="27">
        <v>4.4000000000000004</v>
      </c>
      <c r="AC108" s="20" t="s">
        <v>8113</v>
      </c>
      <c r="AD108" s="2">
        <v>30981332</v>
      </c>
      <c r="AG108"/>
      <c r="AL108" s="25" t="s">
        <v>1213</v>
      </c>
      <c r="AM108" s="2">
        <v>42301</v>
      </c>
      <c r="AN108" s="1">
        <v>0.54</v>
      </c>
      <c r="AQ108" s="20" t="s">
        <v>7430</v>
      </c>
      <c r="AR108" s="2">
        <v>434</v>
      </c>
      <c r="AT108" s="20" t="s">
        <v>8886</v>
      </c>
      <c r="AU108" s="1">
        <v>0.44846153846153847</v>
      </c>
      <c r="AY108"/>
    </row>
    <row r="109" spans="2:51" ht="30">
      <c r="B109" s="20" t="s">
        <v>3638</v>
      </c>
      <c r="C109" s="1">
        <v>0.73199999999999998</v>
      </c>
      <c r="E109" s="20" t="s">
        <v>3638</v>
      </c>
      <c r="F109">
        <v>5</v>
      </c>
      <c r="H109" s="20" t="s">
        <v>3638</v>
      </c>
      <c r="I109" s="2">
        <v>17845</v>
      </c>
      <c r="N109" s="20" t="s">
        <v>3638</v>
      </c>
      <c r="O109" s="44">
        <v>101.4</v>
      </c>
      <c r="P109" s="44">
        <v>419</v>
      </c>
      <c r="U109" s="34" t="s">
        <v>918</v>
      </c>
      <c r="V109" s="1">
        <v>0.77</v>
      </c>
      <c r="X109" s="20" t="s">
        <v>3127</v>
      </c>
      <c r="Y109" s="27">
        <v>4.4000000000000004</v>
      </c>
      <c r="AC109" s="20" t="s">
        <v>5358</v>
      </c>
      <c r="AD109" s="2">
        <v>30401343</v>
      </c>
      <c r="AG109"/>
      <c r="AL109" s="25" t="s">
        <v>497</v>
      </c>
      <c r="AM109" s="2">
        <v>24564</v>
      </c>
      <c r="AN109" s="1">
        <v>0.62</v>
      </c>
      <c r="AQ109" s="20" t="s">
        <v>2099</v>
      </c>
      <c r="AR109" s="2">
        <v>431</v>
      </c>
      <c r="AT109" s="20" t="s">
        <v>5443</v>
      </c>
      <c r="AU109" s="1">
        <v>0.4466666666666666</v>
      </c>
      <c r="AY109"/>
    </row>
    <row r="110" spans="2:51" ht="30">
      <c r="B110" s="20" t="s">
        <v>4611</v>
      </c>
      <c r="C110" s="1">
        <v>0.9</v>
      </c>
      <c r="E110" s="20" t="s">
        <v>4611</v>
      </c>
      <c r="F110">
        <v>1</v>
      </c>
      <c r="H110" s="20" t="s">
        <v>4611</v>
      </c>
      <c r="I110" s="2">
        <v>305</v>
      </c>
      <c r="N110" s="20" t="s">
        <v>4611</v>
      </c>
      <c r="O110" s="44">
        <v>99</v>
      </c>
      <c r="P110" s="44">
        <v>999</v>
      </c>
      <c r="U110" s="34" t="s">
        <v>3281</v>
      </c>
      <c r="V110" s="1">
        <v>0.76666666666666661</v>
      </c>
      <c r="X110" s="20" t="s">
        <v>8308</v>
      </c>
      <c r="Y110" s="27">
        <v>4.4000000000000004</v>
      </c>
      <c r="AC110" s="20" t="s">
        <v>7068</v>
      </c>
      <c r="AD110" s="2">
        <v>30382438</v>
      </c>
      <c r="AG110"/>
      <c r="AL110" s="25" t="s">
        <v>1313</v>
      </c>
      <c r="AM110" s="2">
        <v>5492</v>
      </c>
      <c r="AN110" s="1">
        <v>0.52</v>
      </c>
      <c r="AQ110" s="20" t="s">
        <v>7864</v>
      </c>
      <c r="AR110" s="2">
        <v>427</v>
      </c>
      <c r="AT110" s="20" t="s">
        <v>6577</v>
      </c>
      <c r="AU110" s="1">
        <v>0.44500000000000001</v>
      </c>
      <c r="AY110"/>
    </row>
    <row r="111" spans="2:51" ht="30">
      <c r="B111" s="20" t="s">
        <v>3777</v>
      </c>
      <c r="C111" s="1">
        <v>0.66857142857142848</v>
      </c>
      <c r="E111" s="20" t="s">
        <v>3777</v>
      </c>
      <c r="F111">
        <v>7</v>
      </c>
      <c r="H111" s="20" t="s">
        <v>3777</v>
      </c>
      <c r="I111" s="2">
        <v>55386</v>
      </c>
      <c r="N111" s="20" t="s">
        <v>3777</v>
      </c>
      <c r="O111" s="44">
        <v>577.71428571428567</v>
      </c>
      <c r="P111" s="44">
        <v>1727.5714285714287</v>
      </c>
      <c r="U111" s="34" t="s">
        <v>7785</v>
      </c>
      <c r="V111" s="1">
        <v>0.76</v>
      </c>
      <c r="X111" s="20" t="s">
        <v>4204</v>
      </c>
      <c r="Y111" s="27">
        <v>4.4000000000000004</v>
      </c>
      <c r="AC111" s="20" t="s">
        <v>5244</v>
      </c>
      <c r="AD111" s="2">
        <v>27907760</v>
      </c>
      <c r="AG111"/>
      <c r="AL111" s="25" t="s">
        <v>357</v>
      </c>
      <c r="AM111" s="2">
        <v>40656</v>
      </c>
      <c r="AN111" s="1">
        <v>0.53</v>
      </c>
      <c r="AQ111" s="20" t="s">
        <v>1955</v>
      </c>
      <c r="AR111" s="2">
        <v>425</v>
      </c>
      <c r="AT111" s="20" t="s">
        <v>9386</v>
      </c>
      <c r="AU111" s="1">
        <v>0.44333333333333336</v>
      </c>
      <c r="AY111"/>
    </row>
    <row r="112" spans="2:51" ht="30">
      <c r="B112" s="20" t="s">
        <v>3940</v>
      </c>
      <c r="C112" s="1">
        <v>0.745</v>
      </c>
      <c r="E112" s="20" t="s">
        <v>3940</v>
      </c>
      <c r="F112">
        <v>2</v>
      </c>
      <c r="H112" s="20" t="s">
        <v>3940</v>
      </c>
      <c r="I112" s="2">
        <v>4709</v>
      </c>
      <c r="N112" s="20" t="s">
        <v>3940</v>
      </c>
      <c r="O112" s="44">
        <v>375</v>
      </c>
      <c r="P112" s="44">
        <v>1449</v>
      </c>
      <c r="U112" s="34" t="s">
        <v>3684</v>
      </c>
      <c r="V112" s="1">
        <v>0.76</v>
      </c>
      <c r="X112" s="20" t="s">
        <v>1522</v>
      </c>
      <c r="Y112" s="27">
        <v>4.4000000000000004</v>
      </c>
      <c r="AC112" s="20" t="s">
        <v>2046</v>
      </c>
      <c r="AD112" s="2">
        <v>27694700</v>
      </c>
      <c r="AG112"/>
      <c r="AL112" s="25" t="s">
        <v>303</v>
      </c>
      <c r="AM112" s="2">
        <v>149952</v>
      </c>
      <c r="AN112" s="1">
        <v>0.73</v>
      </c>
      <c r="AQ112" s="20" t="s">
        <v>848</v>
      </c>
      <c r="AR112" s="2">
        <v>425</v>
      </c>
      <c r="AT112" s="20" t="s">
        <v>8762</v>
      </c>
      <c r="AU112" s="1">
        <v>0.44230769230769229</v>
      </c>
      <c r="AY112"/>
    </row>
    <row r="113" spans="2:51" ht="30">
      <c r="B113" s="20" t="s">
        <v>4329</v>
      </c>
      <c r="C113" s="1">
        <v>0.66</v>
      </c>
      <c r="E113" s="20" t="s">
        <v>4329</v>
      </c>
      <c r="F113">
        <v>1</v>
      </c>
      <c r="H113" s="20" t="s">
        <v>4329</v>
      </c>
      <c r="I113" s="2">
        <v>1193</v>
      </c>
      <c r="N113" s="20" t="s">
        <v>4329</v>
      </c>
      <c r="O113" s="44">
        <v>689</v>
      </c>
      <c r="P113" s="44">
        <v>1999</v>
      </c>
      <c r="U113" s="34" t="s">
        <v>7440</v>
      </c>
      <c r="V113" s="1">
        <v>0.76</v>
      </c>
      <c r="X113" s="20" t="s">
        <v>3023</v>
      </c>
      <c r="Y113" s="27">
        <v>4.4000000000000004</v>
      </c>
      <c r="AC113" s="20" t="s">
        <v>6647</v>
      </c>
      <c r="AD113" s="2">
        <v>27574260</v>
      </c>
      <c r="AG113"/>
      <c r="AL113" s="25" t="s">
        <v>397</v>
      </c>
      <c r="AM113" s="2">
        <v>215373</v>
      </c>
      <c r="AN113" s="1">
        <v>0.7</v>
      </c>
      <c r="AQ113" s="20" t="s">
        <v>11827</v>
      </c>
      <c r="AR113" s="2">
        <v>422</v>
      </c>
      <c r="AT113" s="20" t="s">
        <v>8938</v>
      </c>
      <c r="AU113" s="1">
        <v>0.44166666666666665</v>
      </c>
      <c r="AY113"/>
    </row>
    <row r="114" spans="2:51" ht="30">
      <c r="B114" s="20" t="s">
        <v>4767</v>
      </c>
      <c r="C114" s="1">
        <v>0.82</v>
      </c>
      <c r="E114" s="20" t="s">
        <v>4767</v>
      </c>
      <c r="F114">
        <v>1</v>
      </c>
      <c r="H114" s="20" t="s">
        <v>4767</v>
      </c>
      <c r="I114" s="2">
        <v>9340</v>
      </c>
      <c r="N114" s="20" t="s">
        <v>4767</v>
      </c>
      <c r="O114" s="44">
        <v>89</v>
      </c>
      <c r="P114" s="44">
        <v>499</v>
      </c>
      <c r="U114" s="34" t="s">
        <v>3086</v>
      </c>
      <c r="V114" s="1">
        <v>0.76</v>
      </c>
      <c r="X114" s="20" t="s">
        <v>5442</v>
      </c>
      <c r="Y114" s="27">
        <v>4.4000000000000004</v>
      </c>
      <c r="AC114" s="20" t="s">
        <v>5412</v>
      </c>
      <c r="AD114" s="2">
        <v>25903042</v>
      </c>
      <c r="AG114"/>
      <c r="AL114" s="25" t="s">
        <v>1874</v>
      </c>
      <c r="AM114" s="2">
        <v>74977</v>
      </c>
      <c r="AN114" s="1">
        <v>0.63</v>
      </c>
      <c r="AQ114" s="20" t="s">
        <v>7953</v>
      </c>
      <c r="AR114" s="2">
        <v>419</v>
      </c>
      <c r="AT114" s="20" t="s">
        <v>8875</v>
      </c>
      <c r="AU114" s="1">
        <v>0.44000000000000006</v>
      </c>
      <c r="AY114"/>
    </row>
    <row r="115" spans="2:51" ht="30">
      <c r="B115" s="20" t="s">
        <v>6526</v>
      </c>
      <c r="C115" s="1">
        <v>0.51</v>
      </c>
      <c r="E115" s="20" t="s">
        <v>6526</v>
      </c>
      <c r="F115">
        <v>1</v>
      </c>
      <c r="H115" s="20" t="s">
        <v>6526</v>
      </c>
      <c r="I115" s="2">
        <v>14371</v>
      </c>
      <c r="N115" s="20" t="s">
        <v>6526</v>
      </c>
      <c r="O115" s="44">
        <v>1699</v>
      </c>
      <c r="P115" s="44">
        <v>3495</v>
      </c>
      <c r="U115" s="34" t="s">
        <v>4230</v>
      </c>
      <c r="V115" s="1">
        <v>0.76</v>
      </c>
      <c r="X115" s="20" t="s">
        <v>8039</v>
      </c>
      <c r="Y115" s="27">
        <v>4.4000000000000004</v>
      </c>
      <c r="AC115" s="20" t="s">
        <v>1985</v>
      </c>
      <c r="AD115" s="2">
        <v>25894063</v>
      </c>
      <c r="AG115"/>
      <c r="AL115" s="25" t="s">
        <v>1627</v>
      </c>
      <c r="AM115" s="2">
        <v>13552</v>
      </c>
      <c r="AN115" s="1">
        <v>0.53</v>
      </c>
      <c r="AQ115" s="20" t="s">
        <v>8505</v>
      </c>
      <c r="AR115" s="2">
        <v>418</v>
      </c>
      <c r="AT115" s="20" t="s">
        <v>6515</v>
      </c>
      <c r="AU115" s="1">
        <v>0.44</v>
      </c>
      <c r="AY115"/>
    </row>
    <row r="116" spans="2:51" ht="30">
      <c r="B116" s="20" t="s">
        <v>3433</v>
      </c>
      <c r="C116" s="1">
        <v>0.65399999999999991</v>
      </c>
      <c r="E116" s="20" t="s">
        <v>3433</v>
      </c>
      <c r="F116">
        <v>5</v>
      </c>
      <c r="H116" s="20" t="s">
        <v>3433</v>
      </c>
      <c r="I116" s="2">
        <v>21814</v>
      </c>
      <c r="N116" s="20" t="s">
        <v>3433</v>
      </c>
      <c r="O116" s="44">
        <v>999</v>
      </c>
      <c r="P116" s="44">
        <v>2679</v>
      </c>
      <c r="U116" s="34" t="s">
        <v>2247</v>
      </c>
      <c r="V116" s="1">
        <v>0.76</v>
      </c>
      <c r="X116" s="20" t="s">
        <v>1775</v>
      </c>
      <c r="Y116" s="27">
        <v>4.4000000000000004</v>
      </c>
      <c r="AC116" s="20" t="s">
        <v>8574</v>
      </c>
      <c r="AD116" s="2">
        <v>24956109</v>
      </c>
      <c r="AG116"/>
      <c r="AL116" s="25" t="s">
        <v>1652</v>
      </c>
      <c r="AM116" s="2">
        <v>13552</v>
      </c>
      <c r="AN116" s="1">
        <v>0.53</v>
      </c>
      <c r="AQ116" s="20" t="s">
        <v>4542</v>
      </c>
      <c r="AR116" s="2">
        <v>412</v>
      </c>
      <c r="AT116" s="20" t="s">
        <v>6647</v>
      </c>
      <c r="AU116" s="1">
        <v>0.44</v>
      </c>
      <c r="AY116"/>
    </row>
    <row r="117" spans="2:51">
      <c r="B117" s="20" t="s">
        <v>3345</v>
      </c>
      <c r="C117" s="1">
        <v>0.66</v>
      </c>
      <c r="E117" s="20" t="s">
        <v>3345</v>
      </c>
      <c r="F117">
        <v>1</v>
      </c>
      <c r="H117" s="20" t="s">
        <v>3345</v>
      </c>
      <c r="I117" s="2">
        <v>14648</v>
      </c>
      <c r="N117" s="20" t="s">
        <v>3345</v>
      </c>
      <c r="O117" s="44">
        <v>539</v>
      </c>
      <c r="P117" s="44">
        <v>1599</v>
      </c>
      <c r="U117" s="34" t="s">
        <v>6503</v>
      </c>
      <c r="V117" s="1">
        <v>0.76</v>
      </c>
      <c r="X117" s="20" t="s">
        <v>3161</v>
      </c>
      <c r="Y117" s="27">
        <v>4.4000000000000004</v>
      </c>
      <c r="AC117" s="20" t="s">
        <v>5647</v>
      </c>
      <c r="AD117" s="2">
        <v>24066562</v>
      </c>
      <c r="AG117"/>
      <c r="AL117" s="25" t="s">
        <v>2581</v>
      </c>
      <c r="AM117" s="2">
        <v>14896</v>
      </c>
      <c r="AN117" s="1">
        <v>0.61</v>
      </c>
      <c r="AQ117" s="20" t="s">
        <v>8388</v>
      </c>
      <c r="AR117" s="2">
        <v>408</v>
      </c>
      <c r="AT117" s="20" t="s">
        <v>8710</v>
      </c>
      <c r="AU117" s="1">
        <v>0.43962962962962954</v>
      </c>
      <c r="AY117"/>
    </row>
    <row r="118" spans="2:51">
      <c r="B118" s="20" t="s">
        <v>3495</v>
      </c>
      <c r="C118" s="1">
        <v>0.76400000000000001</v>
      </c>
      <c r="E118" s="20" t="s">
        <v>3495</v>
      </c>
      <c r="F118">
        <v>10</v>
      </c>
      <c r="H118" s="20" t="s">
        <v>3495</v>
      </c>
      <c r="I118" s="2">
        <v>131497</v>
      </c>
      <c r="N118" s="20" t="s">
        <v>3495</v>
      </c>
      <c r="O118" s="44">
        <v>179</v>
      </c>
      <c r="P118" s="44">
        <v>809</v>
      </c>
      <c r="U118" s="34" t="s">
        <v>1672</v>
      </c>
      <c r="V118" s="1">
        <v>0.76</v>
      </c>
      <c r="X118" s="20" t="s">
        <v>7316</v>
      </c>
      <c r="Y118" s="27">
        <v>4.4000000000000004</v>
      </c>
      <c r="AC118" s="20" t="s">
        <v>3345</v>
      </c>
      <c r="AD118" s="2">
        <v>23422152</v>
      </c>
      <c r="AG118"/>
      <c r="AL118" s="25" t="s">
        <v>597</v>
      </c>
      <c r="AM118" s="2">
        <v>59492</v>
      </c>
      <c r="AN118" s="1">
        <v>0.61</v>
      </c>
      <c r="AQ118" s="20" t="s">
        <v>1755</v>
      </c>
      <c r="AR118" s="2">
        <v>407</v>
      </c>
      <c r="AT118" s="20" t="s">
        <v>9944</v>
      </c>
      <c r="AU118" s="1">
        <v>0.43666666666666659</v>
      </c>
      <c r="AY118"/>
    </row>
    <row r="119" spans="2:51" ht="30">
      <c r="B119" s="20" t="s">
        <v>3867</v>
      </c>
      <c r="C119" s="1">
        <v>0.64624999999999999</v>
      </c>
      <c r="E119" s="20" t="s">
        <v>3867</v>
      </c>
      <c r="F119">
        <v>8</v>
      </c>
      <c r="H119" s="20" t="s">
        <v>3867</v>
      </c>
      <c r="I119" s="2">
        <v>93214</v>
      </c>
      <c r="N119" s="20" t="s">
        <v>3867</v>
      </c>
      <c r="O119" s="44">
        <v>1558.5</v>
      </c>
      <c r="P119" s="44">
        <v>4374</v>
      </c>
      <c r="U119" s="34" t="s">
        <v>7986</v>
      </c>
      <c r="V119" s="1">
        <v>0.76</v>
      </c>
      <c r="X119" s="20" t="s">
        <v>12342</v>
      </c>
      <c r="Y119" s="27">
        <v>4.4000000000000004</v>
      </c>
      <c r="AC119" s="20" t="s">
        <v>5698</v>
      </c>
      <c r="AD119" s="2">
        <v>22740034</v>
      </c>
      <c r="AG119"/>
      <c r="AL119" s="25" t="s">
        <v>2187</v>
      </c>
      <c r="AM119" s="2">
        <v>29746</v>
      </c>
      <c r="AN119" s="1">
        <v>0.45</v>
      </c>
      <c r="AQ119" s="20" t="s">
        <v>6092</v>
      </c>
      <c r="AR119" s="2">
        <v>401</v>
      </c>
      <c r="AT119" s="20" t="s">
        <v>6103</v>
      </c>
      <c r="AU119" s="1">
        <v>0.434</v>
      </c>
      <c r="AY119"/>
    </row>
    <row r="120" spans="2:51" ht="45">
      <c r="B120" s="20" t="s">
        <v>3045</v>
      </c>
      <c r="C120" s="1">
        <v>0.18555555555555556</v>
      </c>
      <c r="E120" s="20" t="s">
        <v>3045</v>
      </c>
      <c r="F120">
        <v>9</v>
      </c>
      <c r="H120" s="20" t="s">
        <v>3045</v>
      </c>
      <c r="I120" s="2">
        <v>550259</v>
      </c>
      <c r="N120" s="20" t="s">
        <v>3045</v>
      </c>
      <c r="O120" s="44">
        <v>1721.8888888888889</v>
      </c>
      <c r="P120" s="44">
        <v>2155.8888888888887</v>
      </c>
      <c r="U120" s="34" t="s">
        <v>2968</v>
      </c>
      <c r="V120" s="1">
        <v>0.76</v>
      </c>
      <c r="X120" s="20" t="s">
        <v>6815</v>
      </c>
      <c r="Y120" s="27">
        <v>4.4000000000000004</v>
      </c>
      <c r="AC120" s="20" t="s">
        <v>10962</v>
      </c>
      <c r="AD120" s="2">
        <v>22107925</v>
      </c>
      <c r="AG120"/>
      <c r="AL120" s="25" t="s">
        <v>3565</v>
      </c>
      <c r="AM120" s="2">
        <v>7222</v>
      </c>
      <c r="AN120" s="1">
        <v>0.38</v>
      </c>
      <c r="AQ120" s="20" t="s">
        <v>727</v>
      </c>
      <c r="AR120" s="2">
        <v>398</v>
      </c>
      <c r="AT120" s="20" t="s">
        <v>2368</v>
      </c>
      <c r="AU120" s="1">
        <v>0.43</v>
      </c>
      <c r="AY120"/>
    </row>
    <row r="121" spans="2:51" ht="45">
      <c r="B121" s="20" t="s">
        <v>2990</v>
      </c>
      <c r="C121" s="1">
        <v>0.23294117647058821</v>
      </c>
      <c r="E121" s="20" t="s">
        <v>2990</v>
      </c>
      <c r="F121">
        <v>68</v>
      </c>
      <c r="H121" s="20" t="s">
        <v>2990</v>
      </c>
      <c r="I121" s="2">
        <v>2493269</v>
      </c>
      <c r="N121" s="20" t="s">
        <v>2990</v>
      </c>
      <c r="O121" s="44">
        <v>15754.441176470587</v>
      </c>
      <c r="P121" s="44">
        <v>20593.397058823528</v>
      </c>
      <c r="U121" s="34" t="s">
        <v>12020</v>
      </c>
      <c r="V121" s="1">
        <v>0.76</v>
      </c>
      <c r="X121" s="20" t="s">
        <v>10841</v>
      </c>
      <c r="Y121" s="27">
        <v>4.4000000000000004</v>
      </c>
      <c r="AC121" s="20" t="s">
        <v>9644</v>
      </c>
      <c r="AD121" s="2">
        <v>21848640</v>
      </c>
      <c r="AG121"/>
      <c r="AL121" s="25" t="s">
        <v>3762</v>
      </c>
      <c r="AM121" s="2">
        <v>7222</v>
      </c>
      <c r="AN121" s="1">
        <v>0.38</v>
      </c>
      <c r="AQ121" s="20" t="s">
        <v>11487</v>
      </c>
      <c r="AR121" s="2">
        <v>397</v>
      </c>
      <c r="AT121" s="20" t="s">
        <v>11908</v>
      </c>
      <c r="AU121" s="1">
        <v>0.43</v>
      </c>
      <c r="AY121"/>
    </row>
    <row r="122" spans="2:51" ht="45">
      <c r="B122" s="20" t="s">
        <v>8113</v>
      </c>
      <c r="C122" s="1">
        <v>0.14000000000000001</v>
      </c>
      <c r="E122" s="20" t="s">
        <v>8113</v>
      </c>
      <c r="F122">
        <v>1</v>
      </c>
      <c r="H122" s="20" t="s">
        <v>8113</v>
      </c>
      <c r="I122" s="2">
        <v>20668</v>
      </c>
      <c r="N122" s="20" t="s">
        <v>8113</v>
      </c>
      <c r="O122" s="44">
        <v>1289</v>
      </c>
      <c r="P122" s="44">
        <v>1499</v>
      </c>
      <c r="U122" s="34" t="s">
        <v>10175</v>
      </c>
      <c r="V122" s="1">
        <v>0.76</v>
      </c>
      <c r="X122" s="20" t="s">
        <v>7450</v>
      </c>
      <c r="Y122" s="27">
        <v>4.4000000000000004</v>
      </c>
      <c r="AC122" s="20" t="s">
        <v>5369</v>
      </c>
      <c r="AD122" s="2">
        <v>21330697</v>
      </c>
      <c r="AG122"/>
      <c r="AL122" s="25" t="s">
        <v>708</v>
      </c>
      <c r="AM122" s="2">
        <v>1806</v>
      </c>
      <c r="AN122" s="1">
        <v>0.6</v>
      </c>
      <c r="AQ122" s="20" t="s">
        <v>2732</v>
      </c>
      <c r="AR122" s="2">
        <v>390</v>
      </c>
      <c r="AT122" s="20" t="s">
        <v>1404</v>
      </c>
      <c r="AU122" s="1">
        <v>0.42666666666666669</v>
      </c>
      <c r="AY122"/>
    </row>
    <row r="123" spans="2:51" ht="30">
      <c r="B123" s="20" t="s">
        <v>2948</v>
      </c>
      <c r="C123" s="1">
        <v>0.69815789473684231</v>
      </c>
      <c r="E123" s="20" t="s">
        <v>2948</v>
      </c>
      <c r="F123">
        <v>76</v>
      </c>
      <c r="H123" s="20" t="s">
        <v>2948</v>
      </c>
      <c r="I123" s="2">
        <v>1644476</v>
      </c>
      <c r="N123" s="20" t="s">
        <v>2948</v>
      </c>
      <c r="O123" s="44">
        <v>2339.6973684210525</v>
      </c>
      <c r="P123" s="44">
        <v>8554.7631578947367</v>
      </c>
      <c r="U123" s="34" t="s">
        <v>5295</v>
      </c>
      <c r="V123" s="1">
        <v>0.76</v>
      </c>
      <c r="X123" s="20" t="s">
        <v>5562</v>
      </c>
      <c r="Y123" s="27">
        <v>4.4000000000000004</v>
      </c>
      <c r="AC123" s="20" t="s">
        <v>3973</v>
      </c>
      <c r="AD123" s="2">
        <v>20264159</v>
      </c>
      <c r="AG123"/>
      <c r="AL123" s="25" t="s">
        <v>3593</v>
      </c>
      <c r="AM123" s="2">
        <v>37356</v>
      </c>
      <c r="AN123" s="1">
        <v>0.28000000000000003</v>
      </c>
      <c r="AQ123" s="20" t="s">
        <v>12553</v>
      </c>
      <c r="AR123" s="2">
        <v>388</v>
      </c>
      <c r="AT123" s="20" t="s">
        <v>5904</v>
      </c>
      <c r="AU123" s="1">
        <v>0.42599999999999999</v>
      </c>
      <c r="AY123"/>
    </row>
    <row r="124" spans="2:51" ht="45">
      <c r="B124" s="20" t="s">
        <v>10831</v>
      </c>
      <c r="C124" s="1">
        <v>0.53</v>
      </c>
      <c r="E124" s="20" t="s">
        <v>10831</v>
      </c>
      <c r="F124">
        <v>1</v>
      </c>
      <c r="H124" s="20" t="s">
        <v>10831</v>
      </c>
      <c r="I124" s="2">
        <v>3663</v>
      </c>
      <c r="N124" s="20" t="s">
        <v>10831</v>
      </c>
      <c r="O124" s="44">
        <v>899</v>
      </c>
      <c r="P124" s="44">
        <v>1900</v>
      </c>
      <c r="U124" s="34" t="s">
        <v>2517</v>
      </c>
      <c r="V124" s="1">
        <v>0.75</v>
      </c>
      <c r="X124" s="20" t="s">
        <v>5335</v>
      </c>
      <c r="Y124" s="27">
        <v>4.4000000000000004</v>
      </c>
      <c r="AC124" s="20" t="s">
        <v>9633</v>
      </c>
      <c r="AD124" s="2">
        <v>19395818</v>
      </c>
      <c r="AG124"/>
      <c r="AL124" s="25" t="s">
        <v>4756</v>
      </c>
      <c r="AM124" s="2">
        <v>3156</v>
      </c>
      <c r="AN124" s="1">
        <v>0.17</v>
      </c>
      <c r="AQ124" s="20" t="s">
        <v>6711</v>
      </c>
      <c r="AR124" s="2">
        <v>388</v>
      </c>
      <c r="AT124" s="20" t="s">
        <v>10094</v>
      </c>
      <c r="AU124" s="1">
        <v>0.42499999999999999</v>
      </c>
      <c r="AY124"/>
    </row>
    <row r="125" spans="2:51" ht="30">
      <c r="B125" s="20" t="s">
        <v>7113</v>
      </c>
      <c r="C125" s="1">
        <v>0</v>
      </c>
      <c r="E125" s="20" t="s">
        <v>7113</v>
      </c>
      <c r="F125">
        <v>1</v>
      </c>
      <c r="H125" s="20" t="s">
        <v>7113</v>
      </c>
      <c r="I125" s="2">
        <v>5036</v>
      </c>
      <c r="N125" s="20" t="s">
        <v>7113</v>
      </c>
      <c r="O125" s="44">
        <v>99</v>
      </c>
      <c r="P125" s="44">
        <v>99</v>
      </c>
      <c r="U125" s="34" t="s">
        <v>1695</v>
      </c>
      <c r="V125" s="1">
        <v>0.75</v>
      </c>
      <c r="X125" s="20" t="s">
        <v>8006</v>
      </c>
      <c r="Y125" s="27">
        <v>4.4000000000000004</v>
      </c>
      <c r="AC125" s="20" t="s">
        <v>12764</v>
      </c>
      <c r="AD125" s="2">
        <v>19380900</v>
      </c>
      <c r="AG125"/>
      <c r="AL125" s="25" t="s">
        <v>1536</v>
      </c>
      <c r="AM125" s="2">
        <v>1423</v>
      </c>
      <c r="AN125" s="1">
        <v>0.63</v>
      </c>
      <c r="AQ125" s="20" t="s">
        <v>1343</v>
      </c>
      <c r="AR125" s="2">
        <v>387</v>
      </c>
      <c r="AT125" s="20" t="s">
        <v>8563</v>
      </c>
      <c r="AU125" s="1">
        <v>0.42449999999999993</v>
      </c>
      <c r="AY125"/>
    </row>
    <row r="126" spans="2:51" ht="30">
      <c r="B126" s="20" t="s">
        <v>7472</v>
      </c>
      <c r="C126" s="1">
        <v>0.1</v>
      </c>
      <c r="E126" s="20" t="s">
        <v>7472</v>
      </c>
      <c r="F126">
        <v>1</v>
      </c>
      <c r="H126" s="20" t="s">
        <v>7472</v>
      </c>
      <c r="I126" s="2">
        <v>10718</v>
      </c>
      <c r="N126" s="20" t="s">
        <v>7472</v>
      </c>
      <c r="O126" s="44">
        <v>90</v>
      </c>
      <c r="P126" s="44">
        <v>100</v>
      </c>
      <c r="U126" s="34" t="s">
        <v>1834</v>
      </c>
      <c r="V126" s="1">
        <v>0.75</v>
      </c>
      <c r="X126" s="20" t="s">
        <v>11567</v>
      </c>
      <c r="Y126" s="27">
        <v>4.4000000000000004</v>
      </c>
      <c r="AC126" s="20" t="s">
        <v>8485</v>
      </c>
      <c r="AD126" s="2">
        <v>19344470</v>
      </c>
      <c r="AG126"/>
      <c r="AL126" s="25" t="s">
        <v>718</v>
      </c>
      <c r="AM126" s="2">
        <v>4269</v>
      </c>
      <c r="AN126" s="1">
        <v>0.55000000000000004</v>
      </c>
      <c r="AQ126" s="20" t="s">
        <v>11707</v>
      </c>
      <c r="AR126" s="2">
        <v>386</v>
      </c>
      <c r="AT126" s="20" t="s">
        <v>4845</v>
      </c>
      <c r="AU126" s="1">
        <v>0.42041666666666672</v>
      </c>
      <c r="AY126"/>
    </row>
    <row r="127" spans="2:51" ht="30">
      <c r="B127" s="20" t="s">
        <v>8231</v>
      </c>
      <c r="C127" s="1">
        <v>0</v>
      </c>
      <c r="E127" s="20" t="s">
        <v>8231</v>
      </c>
      <c r="F127">
        <v>1</v>
      </c>
      <c r="H127" s="20" t="s">
        <v>8231</v>
      </c>
      <c r="I127" s="2">
        <v>9427</v>
      </c>
      <c r="N127" s="20" t="s">
        <v>8231</v>
      </c>
      <c r="O127" s="44">
        <v>230</v>
      </c>
      <c r="P127" s="44">
        <v>230</v>
      </c>
      <c r="U127" s="34" t="s">
        <v>2862</v>
      </c>
      <c r="V127" s="1">
        <v>0.75</v>
      </c>
      <c r="X127" s="20" t="s">
        <v>11537</v>
      </c>
      <c r="Y127" s="27">
        <v>4.4000000000000004</v>
      </c>
      <c r="AC127" s="20" t="s">
        <v>7026</v>
      </c>
      <c r="AD127" s="2">
        <v>17774148</v>
      </c>
      <c r="AG127"/>
      <c r="AL127" s="25" t="s">
        <v>2140</v>
      </c>
      <c r="AM127" s="2">
        <v>1423</v>
      </c>
      <c r="AN127" s="1">
        <v>0.55000000000000004</v>
      </c>
      <c r="AQ127" s="20" t="s">
        <v>7193</v>
      </c>
      <c r="AR127" s="2">
        <v>362</v>
      </c>
      <c r="AT127" s="20" t="s">
        <v>9923</v>
      </c>
      <c r="AU127" s="1">
        <v>0.42</v>
      </c>
      <c r="AY127"/>
    </row>
    <row r="128" spans="2:51" ht="45">
      <c r="B128" s="20" t="s">
        <v>5347</v>
      </c>
      <c r="C128" s="1">
        <v>9.3333333333333338E-2</v>
      </c>
      <c r="E128" s="20" t="s">
        <v>5347</v>
      </c>
      <c r="F128">
        <v>3</v>
      </c>
      <c r="H128" s="20" t="s">
        <v>5347</v>
      </c>
      <c r="I128" s="2">
        <v>23255</v>
      </c>
      <c r="N128" s="20" t="s">
        <v>5347</v>
      </c>
      <c r="O128" s="44">
        <v>233.66666666666666</v>
      </c>
      <c r="P128" s="44">
        <v>255</v>
      </c>
      <c r="U128" s="34" t="s">
        <v>2076</v>
      </c>
      <c r="V128" s="1">
        <v>0.75</v>
      </c>
      <c r="X128" s="20" t="s">
        <v>12945</v>
      </c>
      <c r="Y128" s="27">
        <v>4.4000000000000004</v>
      </c>
      <c r="AC128" s="20" t="s">
        <v>6103</v>
      </c>
      <c r="AD128" s="2">
        <v>17059221</v>
      </c>
      <c r="AG128"/>
      <c r="AL128" s="25" t="s">
        <v>313</v>
      </c>
      <c r="AM128" s="2">
        <v>3867</v>
      </c>
      <c r="AN128" s="1">
        <v>0.64</v>
      </c>
      <c r="AQ128" s="20" t="s">
        <v>7540</v>
      </c>
      <c r="AR128" s="2">
        <v>357</v>
      </c>
      <c r="AT128" s="20" t="s">
        <v>10993</v>
      </c>
      <c r="AU128" s="1">
        <v>0.42</v>
      </c>
      <c r="AY128"/>
    </row>
    <row r="129" spans="2:51">
      <c r="B129" s="20" t="s">
        <v>5069</v>
      </c>
      <c r="C129" s="1">
        <v>0.21</v>
      </c>
      <c r="E129" s="20" t="s">
        <v>5069</v>
      </c>
      <c r="F129">
        <v>1</v>
      </c>
      <c r="H129" s="20" t="s">
        <v>5069</v>
      </c>
      <c r="I129" s="2">
        <v>14778</v>
      </c>
      <c r="N129" s="20" t="s">
        <v>5069</v>
      </c>
      <c r="O129" s="44">
        <v>130</v>
      </c>
      <c r="P129" s="44">
        <v>165</v>
      </c>
      <c r="U129" s="34" t="s">
        <v>4522</v>
      </c>
      <c r="V129" s="1">
        <v>0.75</v>
      </c>
      <c r="X129" s="20" t="s">
        <v>8948</v>
      </c>
      <c r="Y129" s="27">
        <v>4.4000000000000004</v>
      </c>
      <c r="AC129" s="20" t="s">
        <v>7057</v>
      </c>
      <c r="AD129" s="2">
        <v>16358000</v>
      </c>
      <c r="AG129"/>
      <c r="AL129" s="25" t="s">
        <v>1458</v>
      </c>
      <c r="AM129" s="2">
        <v>57</v>
      </c>
      <c r="AN129" s="1">
        <v>0.63</v>
      </c>
      <c r="AQ129" s="20" t="s">
        <v>11023</v>
      </c>
      <c r="AR129" s="2">
        <v>356</v>
      </c>
      <c r="AT129" s="20" t="s">
        <v>10358</v>
      </c>
      <c r="AU129" s="1">
        <v>0.42</v>
      </c>
      <c r="AY129"/>
    </row>
    <row r="130" spans="2:51" ht="30">
      <c r="B130" s="20" t="s">
        <v>11908</v>
      </c>
      <c r="C130" s="1">
        <v>0.43</v>
      </c>
      <c r="E130" s="20" t="s">
        <v>11908</v>
      </c>
      <c r="F130">
        <v>1</v>
      </c>
      <c r="H130" s="20" t="s">
        <v>11908</v>
      </c>
      <c r="I130" s="2">
        <v>3231</v>
      </c>
      <c r="N130" s="20" t="s">
        <v>11908</v>
      </c>
      <c r="O130" s="44">
        <v>42990</v>
      </c>
      <c r="P130" s="44">
        <v>75990</v>
      </c>
      <c r="U130" s="34" t="s">
        <v>1077</v>
      </c>
      <c r="V130" s="1">
        <v>0.75</v>
      </c>
      <c r="X130" s="20" t="s">
        <v>6421</v>
      </c>
      <c r="Y130" s="27">
        <v>4.4000000000000004</v>
      </c>
      <c r="AC130" s="20" t="s">
        <v>11105</v>
      </c>
      <c r="AD130" s="2">
        <v>15247770</v>
      </c>
      <c r="AG130"/>
      <c r="AL130" s="25" t="s">
        <v>1322</v>
      </c>
      <c r="AM130" s="2">
        <v>919</v>
      </c>
      <c r="AN130" s="1">
        <v>0.44</v>
      </c>
      <c r="AQ130" s="20" t="s">
        <v>1940</v>
      </c>
      <c r="AR130" s="2">
        <v>356</v>
      </c>
      <c r="AT130" s="20" t="s">
        <v>9192</v>
      </c>
      <c r="AU130" s="1">
        <v>0.41874999999999996</v>
      </c>
      <c r="AY130"/>
    </row>
    <row r="131" spans="2:51" ht="30">
      <c r="B131" s="20" t="s">
        <v>10083</v>
      </c>
      <c r="C131" s="1">
        <v>0.41000000000000003</v>
      </c>
      <c r="E131" s="20" t="s">
        <v>10083</v>
      </c>
      <c r="F131">
        <v>4</v>
      </c>
      <c r="H131" s="20" t="s">
        <v>10083</v>
      </c>
      <c r="I131" s="2">
        <v>14069</v>
      </c>
      <c r="N131" s="20" t="s">
        <v>10083</v>
      </c>
      <c r="O131" s="44">
        <v>11917</v>
      </c>
      <c r="P131" s="44">
        <v>27113.25</v>
      </c>
      <c r="U131" s="34" t="s">
        <v>1715</v>
      </c>
      <c r="V131" s="1">
        <v>0.75</v>
      </c>
      <c r="X131" s="20" t="s">
        <v>5346</v>
      </c>
      <c r="Y131" s="27">
        <v>4.4000000000000004</v>
      </c>
      <c r="AC131" s="20" t="s">
        <v>5262</v>
      </c>
      <c r="AD131" s="2">
        <v>15218019</v>
      </c>
      <c r="AG131"/>
      <c r="AL131" s="25" t="s">
        <v>3555</v>
      </c>
      <c r="AM131" s="2">
        <v>1786</v>
      </c>
      <c r="AN131" s="1">
        <v>0.6</v>
      </c>
      <c r="AQ131" s="20" t="s">
        <v>331</v>
      </c>
      <c r="AR131" s="2">
        <v>355</v>
      </c>
      <c r="AT131" s="20" t="s">
        <v>8688</v>
      </c>
      <c r="AU131" s="1">
        <v>0.4168421052631579</v>
      </c>
      <c r="AY131"/>
    </row>
    <row r="132" spans="2:51" ht="30">
      <c r="B132" s="20" t="s">
        <v>9295</v>
      </c>
      <c r="C132" s="1">
        <v>0.38181818181818189</v>
      </c>
      <c r="E132" s="20" t="s">
        <v>9295</v>
      </c>
      <c r="F132">
        <v>11</v>
      </c>
      <c r="H132" s="20" t="s">
        <v>9295</v>
      </c>
      <c r="I132" s="2">
        <v>110015</v>
      </c>
      <c r="N132" s="20" t="s">
        <v>9295</v>
      </c>
      <c r="O132" s="44">
        <v>2055.909090909091</v>
      </c>
      <c r="P132" s="44">
        <v>3349.909090909091</v>
      </c>
      <c r="U132" s="34" t="s">
        <v>789</v>
      </c>
      <c r="V132" s="1">
        <v>0.75</v>
      </c>
      <c r="X132" s="20" t="s">
        <v>4844</v>
      </c>
      <c r="Y132" s="27">
        <v>4.4000000000000004</v>
      </c>
      <c r="AC132" s="20" t="s">
        <v>9243</v>
      </c>
      <c r="AD132" s="2">
        <v>14544173</v>
      </c>
      <c r="AG132"/>
      <c r="AL132" s="25" t="s">
        <v>273</v>
      </c>
      <c r="AM132" s="2">
        <v>5532</v>
      </c>
      <c r="AN132" s="1">
        <v>0.25</v>
      </c>
      <c r="AQ132" s="20" t="s">
        <v>7005</v>
      </c>
      <c r="AR132" s="2">
        <v>352</v>
      </c>
      <c r="AT132" s="20" t="s">
        <v>11064</v>
      </c>
      <c r="AU132" s="1">
        <v>0.41333333333333333</v>
      </c>
      <c r="AY132"/>
    </row>
    <row r="133" spans="2:51" ht="30">
      <c r="B133" s="20" t="s">
        <v>9591</v>
      </c>
      <c r="C133" s="1">
        <v>0.24666666666666667</v>
      </c>
      <c r="E133" s="20" t="s">
        <v>9591</v>
      </c>
      <c r="F133">
        <v>3</v>
      </c>
      <c r="H133" s="20" t="s">
        <v>9591</v>
      </c>
      <c r="I133" s="2">
        <v>28831</v>
      </c>
      <c r="N133" s="20" t="s">
        <v>9591</v>
      </c>
      <c r="O133" s="44">
        <v>1465.6666666666667</v>
      </c>
      <c r="P133" s="44">
        <v>1913.3333333333333</v>
      </c>
      <c r="U133" s="34" t="s">
        <v>7806</v>
      </c>
      <c r="V133" s="1">
        <v>0.75</v>
      </c>
      <c r="X133" s="20" t="s">
        <v>5611</v>
      </c>
      <c r="Y133" s="27">
        <v>4.4000000000000004</v>
      </c>
      <c r="AC133" s="20" t="s">
        <v>7582</v>
      </c>
      <c r="AD133" s="2">
        <v>14376221</v>
      </c>
      <c r="AG133"/>
      <c r="AL133" s="25" t="s">
        <v>517</v>
      </c>
      <c r="AM133" s="2">
        <v>628</v>
      </c>
      <c r="AN133" s="1">
        <v>0.43</v>
      </c>
      <c r="AQ133" s="20" t="s">
        <v>1662</v>
      </c>
      <c r="AR133" s="2">
        <v>350</v>
      </c>
      <c r="AT133" s="20" t="s">
        <v>10083</v>
      </c>
      <c r="AU133" s="1">
        <v>0.41000000000000003</v>
      </c>
      <c r="AY133"/>
    </row>
    <row r="134" spans="2:51" ht="45">
      <c r="B134" s="20" t="s">
        <v>12764</v>
      </c>
      <c r="C134" s="1">
        <v>0.4</v>
      </c>
      <c r="E134" s="20" t="s">
        <v>12764</v>
      </c>
      <c r="F134">
        <v>1</v>
      </c>
      <c r="H134" s="20" t="s">
        <v>12764</v>
      </c>
      <c r="I134" s="2">
        <v>5873</v>
      </c>
      <c r="N134" s="20" t="s">
        <v>12764</v>
      </c>
      <c r="O134" s="44">
        <v>1982.84</v>
      </c>
      <c r="P134" s="44">
        <v>3300</v>
      </c>
      <c r="U134" s="34" t="s">
        <v>4646</v>
      </c>
      <c r="V134" s="1">
        <v>0.75</v>
      </c>
      <c r="X134" s="20" t="s">
        <v>158</v>
      </c>
      <c r="Y134" s="27">
        <v>4.4000000000000004</v>
      </c>
      <c r="AC134" s="20" t="s">
        <v>5213</v>
      </c>
      <c r="AD134" s="2">
        <v>14157650</v>
      </c>
      <c r="AG134"/>
      <c r="AL134" s="25" t="s">
        <v>108</v>
      </c>
      <c r="AM134" s="2">
        <v>87988</v>
      </c>
      <c r="AN134" s="1">
        <v>0.33</v>
      </c>
      <c r="AQ134" s="20" t="s">
        <v>1492</v>
      </c>
      <c r="AR134" s="2">
        <v>343</v>
      </c>
      <c r="AT134" s="20" t="s">
        <v>9633</v>
      </c>
      <c r="AU134" s="1">
        <v>0.40818181818181815</v>
      </c>
      <c r="AY134"/>
    </row>
    <row r="135" spans="2:51" ht="45">
      <c r="B135" s="20" t="s">
        <v>10993</v>
      </c>
      <c r="C135" s="1">
        <v>0.42</v>
      </c>
      <c r="E135" s="20" t="s">
        <v>10993</v>
      </c>
      <c r="F135">
        <v>2</v>
      </c>
      <c r="H135" s="20" t="s">
        <v>10993</v>
      </c>
      <c r="I135" s="2">
        <v>4767</v>
      </c>
      <c r="N135" s="20" t="s">
        <v>10993</v>
      </c>
      <c r="O135" s="44">
        <v>1673.5</v>
      </c>
      <c r="P135" s="44">
        <v>2910</v>
      </c>
      <c r="U135" s="34" t="s">
        <v>7921</v>
      </c>
      <c r="V135" s="1">
        <v>0.75</v>
      </c>
      <c r="X135" s="20" t="s">
        <v>12232</v>
      </c>
      <c r="Y135" s="27">
        <v>4.4000000000000004</v>
      </c>
      <c r="AC135" s="20" t="s">
        <v>9386</v>
      </c>
      <c r="AD135" s="2">
        <v>13515363</v>
      </c>
      <c r="AG135"/>
      <c r="AL135" s="25" t="s">
        <v>28</v>
      </c>
      <c r="AM135" s="2">
        <v>131981</v>
      </c>
      <c r="AN135" s="1">
        <v>0.43</v>
      </c>
      <c r="AQ135" s="20" t="s">
        <v>11959</v>
      </c>
      <c r="AR135" s="2">
        <v>340</v>
      </c>
      <c r="AT135" s="20" t="s">
        <v>10266</v>
      </c>
      <c r="AU135" s="1">
        <v>0.40500000000000003</v>
      </c>
      <c r="AY135"/>
    </row>
    <row r="136" spans="2:51" ht="45">
      <c r="B136" s="20" t="s">
        <v>11105</v>
      </c>
      <c r="C136" s="1">
        <v>0.39333333333333337</v>
      </c>
      <c r="E136" s="20" t="s">
        <v>11105</v>
      </c>
      <c r="F136">
        <v>3</v>
      </c>
      <c r="H136" s="20" t="s">
        <v>11105</v>
      </c>
      <c r="I136" s="2">
        <v>4353</v>
      </c>
      <c r="N136" s="20" t="s">
        <v>11105</v>
      </c>
      <c r="O136" s="44">
        <v>2012.6666666666667</v>
      </c>
      <c r="P136" s="44">
        <v>3382.6666666666665</v>
      </c>
      <c r="U136" s="34" t="s">
        <v>1477</v>
      </c>
      <c r="V136" s="1">
        <v>0.75</v>
      </c>
      <c r="X136" s="20" t="s">
        <v>12553</v>
      </c>
      <c r="Y136" s="27">
        <v>4.4000000000000004</v>
      </c>
      <c r="AC136" s="20" t="s">
        <v>4573</v>
      </c>
      <c r="AD136" s="2">
        <v>12969018</v>
      </c>
      <c r="AG136"/>
      <c r="AL136" s="25" t="s">
        <v>179</v>
      </c>
      <c r="AM136" s="2">
        <v>87988</v>
      </c>
      <c r="AN136" s="1">
        <v>0.38</v>
      </c>
      <c r="AQ136" s="20" t="s">
        <v>1844</v>
      </c>
      <c r="AR136" s="2">
        <v>339</v>
      </c>
      <c r="AT136" s="20" t="s">
        <v>5883</v>
      </c>
      <c r="AU136" s="1">
        <v>0.4</v>
      </c>
      <c r="AY136"/>
    </row>
    <row r="137" spans="2:51" ht="45">
      <c r="B137" s="20" t="s">
        <v>12595</v>
      </c>
      <c r="C137" s="1">
        <v>0.59</v>
      </c>
      <c r="E137" s="20" t="s">
        <v>12595</v>
      </c>
      <c r="F137">
        <v>1</v>
      </c>
      <c r="H137" s="20" t="s">
        <v>12595</v>
      </c>
      <c r="I137" s="2">
        <v>3524</v>
      </c>
      <c r="N137" s="20" t="s">
        <v>12595</v>
      </c>
      <c r="O137" s="44">
        <v>699</v>
      </c>
      <c r="P137" s="44">
        <v>1690</v>
      </c>
      <c r="U137" s="34" t="s">
        <v>3939</v>
      </c>
      <c r="V137" s="1">
        <v>0.75</v>
      </c>
      <c r="X137" s="20" t="s">
        <v>9765</v>
      </c>
      <c r="Y137" s="27">
        <v>4.4000000000000004</v>
      </c>
      <c r="AC137" s="20" t="s">
        <v>6660</v>
      </c>
      <c r="AD137" s="2">
        <v>12777893</v>
      </c>
      <c r="AG137"/>
      <c r="AL137" s="25" t="s">
        <v>11336</v>
      </c>
      <c r="AM137" s="2">
        <v>3065</v>
      </c>
      <c r="AN137" s="1">
        <v>0.25</v>
      </c>
      <c r="AQ137" s="20" t="s">
        <v>11396</v>
      </c>
      <c r="AR137" s="2">
        <v>330</v>
      </c>
      <c r="AT137" s="20" t="s">
        <v>7848</v>
      </c>
      <c r="AU137" s="1">
        <v>0.4</v>
      </c>
      <c r="AY137"/>
    </row>
    <row r="138" spans="2:51" ht="30">
      <c r="B138" s="20" t="s">
        <v>8732</v>
      </c>
      <c r="C138" s="1">
        <v>0.51500000000000001</v>
      </c>
      <c r="E138" s="20" t="s">
        <v>8732</v>
      </c>
      <c r="F138">
        <v>2</v>
      </c>
      <c r="H138" s="20" t="s">
        <v>8732</v>
      </c>
      <c r="I138" s="2">
        <v>4850</v>
      </c>
      <c r="N138" s="20" t="s">
        <v>8732</v>
      </c>
      <c r="O138" s="44">
        <v>4524</v>
      </c>
      <c r="P138" s="44">
        <v>9499.5</v>
      </c>
      <c r="U138" s="34" t="s">
        <v>6149</v>
      </c>
      <c r="V138" s="1">
        <v>0.75</v>
      </c>
      <c r="X138" s="20" t="s">
        <v>8072</v>
      </c>
      <c r="Y138" s="27">
        <v>4.4000000000000004</v>
      </c>
      <c r="AC138" s="20" t="s">
        <v>5883</v>
      </c>
      <c r="AD138" s="2">
        <v>12191568</v>
      </c>
      <c r="AG138"/>
      <c r="AL138" s="25" t="s">
        <v>1805</v>
      </c>
      <c r="AM138" s="2">
        <v>3231</v>
      </c>
      <c r="AN138" s="1">
        <v>0.25</v>
      </c>
      <c r="AQ138" s="20" t="s">
        <v>10941</v>
      </c>
      <c r="AR138" s="2">
        <v>328</v>
      </c>
      <c r="AT138" s="20" t="s">
        <v>12764</v>
      </c>
      <c r="AU138" s="1">
        <v>0.4</v>
      </c>
      <c r="AY138"/>
    </row>
    <row r="139" spans="2:51" ht="30">
      <c r="B139" s="20" t="s">
        <v>8552</v>
      </c>
      <c r="C139" s="1">
        <v>0.36</v>
      </c>
      <c r="E139" s="20" t="s">
        <v>8552</v>
      </c>
      <c r="F139">
        <v>20</v>
      </c>
      <c r="H139" s="20" t="s">
        <v>8552</v>
      </c>
      <c r="I139" s="2">
        <v>26811</v>
      </c>
      <c r="N139" s="20" t="s">
        <v>8552</v>
      </c>
      <c r="O139" s="44">
        <v>1997.0884999999998</v>
      </c>
      <c r="P139" s="44">
        <v>3280</v>
      </c>
      <c r="U139" s="34" t="s">
        <v>11356</v>
      </c>
      <c r="V139" s="1">
        <v>0.75</v>
      </c>
      <c r="X139" s="20" t="s">
        <v>12735</v>
      </c>
      <c r="Y139" s="27">
        <v>4.4000000000000004</v>
      </c>
      <c r="AC139" s="20" t="s">
        <v>643</v>
      </c>
      <c r="AD139" s="2">
        <v>11996792</v>
      </c>
      <c r="AG139"/>
      <c r="AL139" s="25" t="s">
        <v>4658</v>
      </c>
      <c r="AM139" s="2">
        <v>1454</v>
      </c>
      <c r="AN139" s="1">
        <v>0.74</v>
      </c>
      <c r="AQ139" s="20" t="s">
        <v>11497</v>
      </c>
      <c r="AR139" s="2">
        <v>326</v>
      </c>
      <c r="AT139" s="20" t="s">
        <v>11105</v>
      </c>
      <c r="AU139" s="1">
        <v>0.39333333333333337</v>
      </c>
      <c r="AY139"/>
    </row>
    <row r="140" spans="2:51" ht="30">
      <c r="B140" s="20" t="s">
        <v>8563</v>
      </c>
      <c r="C140" s="1">
        <v>0.42449999999999993</v>
      </c>
      <c r="E140" s="20" t="s">
        <v>8563</v>
      </c>
      <c r="F140">
        <v>20</v>
      </c>
      <c r="H140" s="20" t="s">
        <v>8563</v>
      </c>
      <c r="I140" s="2">
        <v>35746</v>
      </c>
      <c r="N140" s="20" t="s">
        <v>8563</v>
      </c>
      <c r="O140" s="44">
        <v>2470.15</v>
      </c>
      <c r="P140" s="44">
        <v>4236.25</v>
      </c>
      <c r="U140" s="34" t="s">
        <v>8419</v>
      </c>
      <c r="V140" s="1">
        <v>0.75</v>
      </c>
      <c r="X140" s="20" t="s">
        <v>10721</v>
      </c>
      <c r="Y140" s="27">
        <v>4.4000000000000004</v>
      </c>
      <c r="AC140" s="20" t="s">
        <v>3519</v>
      </c>
      <c r="AD140" s="2">
        <v>11531457</v>
      </c>
      <c r="AG140"/>
      <c r="AL140" s="25" t="s">
        <v>3972</v>
      </c>
      <c r="AM140" s="2">
        <v>2646</v>
      </c>
      <c r="AN140" s="1">
        <v>0.81</v>
      </c>
      <c r="AQ140" s="20" t="s">
        <v>8484</v>
      </c>
      <c r="AR140" s="2">
        <v>323</v>
      </c>
      <c r="AT140" s="20" t="s">
        <v>8541</v>
      </c>
      <c r="AU140" s="1">
        <v>0.39</v>
      </c>
      <c r="AY140"/>
    </row>
    <row r="141" spans="2:51" ht="45">
      <c r="B141" s="20" t="s">
        <v>9397</v>
      </c>
      <c r="C141" s="1">
        <v>0.29500000000000004</v>
      </c>
      <c r="E141" s="20" t="s">
        <v>9397</v>
      </c>
      <c r="F141">
        <v>2</v>
      </c>
      <c r="H141" s="20" t="s">
        <v>9397</v>
      </c>
      <c r="I141" s="2">
        <v>1127</v>
      </c>
      <c r="N141" s="20" t="s">
        <v>9397</v>
      </c>
      <c r="O141" s="44">
        <v>1804</v>
      </c>
      <c r="P141" s="44">
        <v>2819</v>
      </c>
      <c r="U141" s="34" t="s">
        <v>3852</v>
      </c>
      <c r="V141" s="1">
        <v>0.75</v>
      </c>
      <c r="X141" s="20" t="s">
        <v>6339</v>
      </c>
      <c r="Y141" s="27">
        <v>4.4000000000000004</v>
      </c>
      <c r="AC141" s="20" t="s">
        <v>1930</v>
      </c>
      <c r="AD141" s="2">
        <v>11323200</v>
      </c>
      <c r="AG141"/>
      <c r="AL141" s="25" t="s">
        <v>7046</v>
      </c>
      <c r="AM141" s="2">
        <v>93</v>
      </c>
      <c r="AN141" s="1">
        <v>0.62</v>
      </c>
      <c r="AQ141" s="20" t="s">
        <v>2212</v>
      </c>
      <c r="AR141" s="2">
        <v>323</v>
      </c>
      <c r="AT141" s="20" t="s">
        <v>10602</v>
      </c>
      <c r="AU141" s="1">
        <v>0.39</v>
      </c>
      <c r="AY141"/>
    </row>
    <row r="142" spans="2:51">
      <c r="B142" s="20" t="s">
        <v>9479</v>
      </c>
      <c r="C142" s="1">
        <v>0.27</v>
      </c>
      <c r="E142" s="20" t="s">
        <v>9479</v>
      </c>
      <c r="F142">
        <v>2</v>
      </c>
      <c r="H142" s="20" t="s">
        <v>9479</v>
      </c>
      <c r="I142" s="2">
        <v>2026</v>
      </c>
      <c r="N142" s="20" t="s">
        <v>9479</v>
      </c>
      <c r="O142" s="44">
        <v>2209</v>
      </c>
      <c r="P142" s="44">
        <v>3035</v>
      </c>
      <c r="U142" s="34" t="s">
        <v>3404</v>
      </c>
      <c r="V142" s="1">
        <v>0.75</v>
      </c>
      <c r="X142" s="20" t="s">
        <v>6844</v>
      </c>
      <c r="Y142" s="27">
        <v>4.4000000000000004</v>
      </c>
      <c r="AC142" s="20" t="s">
        <v>7932</v>
      </c>
      <c r="AD142" s="2">
        <v>10586470</v>
      </c>
      <c r="AG142"/>
      <c r="AL142" s="25" t="s">
        <v>7133</v>
      </c>
      <c r="AM142" s="2">
        <v>8537</v>
      </c>
      <c r="AN142" s="1">
        <v>0.79</v>
      </c>
      <c r="AQ142" s="20" t="s">
        <v>10440</v>
      </c>
      <c r="AR142" s="2">
        <v>322</v>
      </c>
      <c r="AT142" s="20" t="s">
        <v>7582</v>
      </c>
      <c r="AU142" s="1">
        <v>0.38999999999999996</v>
      </c>
      <c r="AY142"/>
    </row>
    <row r="143" spans="2:51">
      <c r="B143" s="20" t="s">
        <v>8844</v>
      </c>
      <c r="C143" s="1">
        <v>0.31777777777777777</v>
      </c>
      <c r="E143" s="20" t="s">
        <v>8844</v>
      </c>
      <c r="F143">
        <v>9</v>
      </c>
      <c r="H143" s="20" t="s">
        <v>8844</v>
      </c>
      <c r="I143" s="2">
        <v>94827</v>
      </c>
      <c r="N143" s="20" t="s">
        <v>8844</v>
      </c>
      <c r="O143" s="44">
        <v>722.66666666666663</v>
      </c>
      <c r="P143" s="44">
        <v>1178.3333333333333</v>
      </c>
      <c r="U143" s="34" t="s">
        <v>3617</v>
      </c>
      <c r="V143" s="1">
        <v>0.75</v>
      </c>
      <c r="X143" s="20" t="s">
        <v>9437</v>
      </c>
      <c r="Y143" s="27">
        <v>4.4000000000000004</v>
      </c>
      <c r="AC143" s="20" t="s">
        <v>5275</v>
      </c>
      <c r="AD143" s="2">
        <v>10240975</v>
      </c>
      <c r="AG143"/>
      <c r="AL143" s="25" t="s">
        <v>11577</v>
      </c>
      <c r="AM143" s="2">
        <v>11957</v>
      </c>
      <c r="AN143" s="1">
        <v>0.33</v>
      </c>
      <c r="AQ143" s="20" t="s">
        <v>11527</v>
      </c>
      <c r="AR143" s="2">
        <v>314</v>
      </c>
      <c r="AT143" s="20" t="s">
        <v>169</v>
      </c>
      <c r="AU143" s="1">
        <v>0.38285714285714301</v>
      </c>
      <c r="AY143"/>
    </row>
    <row r="144" spans="2:51" ht="30">
      <c r="B144" s="20" t="s">
        <v>8721</v>
      </c>
      <c r="C144" s="1">
        <v>0.4804347826086956</v>
      </c>
      <c r="E144" s="20" t="s">
        <v>8721</v>
      </c>
      <c r="F144">
        <v>23</v>
      </c>
      <c r="H144" s="20" t="s">
        <v>8721</v>
      </c>
      <c r="I144" s="2">
        <v>143743</v>
      </c>
      <c r="N144" s="20" t="s">
        <v>8721</v>
      </c>
      <c r="O144" s="44">
        <v>2402.1739130434785</v>
      </c>
      <c r="P144" s="44">
        <v>4563.347826086957</v>
      </c>
      <c r="U144" s="34" t="s">
        <v>4284</v>
      </c>
      <c r="V144" s="1">
        <v>0.75</v>
      </c>
      <c r="X144" s="20" t="s">
        <v>5530</v>
      </c>
      <c r="Y144" s="27">
        <v>4.4000000000000004</v>
      </c>
      <c r="AC144" s="20" t="s">
        <v>6340</v>
      </c>
      <c r="AD144" s="2">
        <v>9881952</v>
      </c>
      <c r="AG144"/>
      <c r="AL144" s="25" t="s">
        <v>6410</v>
      </c>
      <c r="AM144" s="2">
        <v>15783</v>
      </c>
      <c r="AN144" s="1">
        <v>0.2</v>
      </c>
      <c r="AQ144" s="20" t="s">
        <v>517</v>
      </c>
      <c r="AR144" s="2">
        <v>314</v>
      </c>
      <c r="AT144" s="20" t="s">
        <v>9295</v>
      </c>
      <c r="AU144" s="1">
        <v>0.38181818181818189</v>
      </c>
      <c r="AY144"/>
    </row>
    <row r="145" spans="2:51">
      <c r="B145" s="20" t="s">
        <v>8773</v>
      </c>
      <c r="C145" s="1">
        <v>0.45083333333333336</v>
      </c>
      <c r="E145" s="20" t="s">
        <v>8773</v>
      </c>
      <c r="F145">
        <v>12</v>
      </c>
      <c r="H145" s="20" t="s">
        <v>8773</v>
      </c>
      <c r="I145" s="2">
        <v>67578</v>
      </c>
      <c r="N145" s="20" t="s">
        <v>8773</v>
      </c>
      <c r="O145" s="44">
        <v>6323.333333333333</v>
      </c>
      <c r="P145" s="44">
        <v>11738.166666666666</v>
      </c>
      <c r="U145" s="34" t="s">
        <v>4777</v>
      </c>
      <c r="V145" s="1">
        <v>0.75</v>
      </c>
      <c r="X145" s="20" t="s">
        <v>10652</v>
      </c>
      <c r="Y145" s="27">
        <v>4.4000000000000004</v>
      </c>
      <c r="AC145" s="20" t="s">
        <v>2130</v>
      </c>
      <c r="AD145" s="2">
        <v>9612345</v>
      </c>
      <c r="AG145"/>
      <c r="AL145" s="25" t="s">
        <v>7112</v>
      </c>
      <c r="AM145" s="2">
        <v>5036</v>
      </c>
      <c r="AN145" s="1">
        <v>0</v>
      </c>
      <c r="AQ145" s="20" t="s">
        <v>11176</v>
      </c>
      <c r="AR145" s="2">
        <v>313</v>
      </c>
      <c r="AT145" s="20" t="s">
        <v>8485</v>
      </c>
      <c r="AU145" s="1">
        <v>0.38</v>
      </c>
      <c r="AY145"/>
    </row>
    <row r="146" spans="2:51" ht="30">
      <c r="B146" s="20" t="s">
        <v>10327</v>
      </c>
      <c r="C146" s="1">
        <v>0.47</v>
      </c>
      <c r="E146" s="20" t="s">
        <v>10327</v>
      </c>
      <c r="F146">
        <v>2</v>
      </c>
      <c r="H146" s="20" t="s">
        <v>10327</v>
      </c>
      <c r="I146" s="2">
        <v>2949</v>
      </c>
      <c r="N146" s="20" t="s">
        <v>10327</v>
      </c>
      <c r="O146" s="44">
        <v>137</v>
      </c>
      <c r="P146" s="44">
        <v>249</v>
      </c>
      <c r="U146" s="34" t="s">
        <v>5132</v>
      </c>
      <c r="V146" s="1">
        <v>0.75</v>
      </c>
      <c r="X146" s="20" t="s">
        <v>6773</v>
      </c>
      <c r="Y146" s="27">
        <v>4.4000000000000004</v>
      </c>
      <c r="AC146" s="20" t="s">
        <v>3275</v>
      </c>
      <c r="AD146" s="2">
        <v>9502104</v>
      </c>
      <c r="AG146"/>
      <c r="AL146" s="25" t="s">
        <v>12533</v>
      </c>
      <c r="AM146" s="2">
        <v>287</v>
      </c>
      <c r="AN146" s="1">
        <v>0.8</v>
      </c>
      <c r="AQ146" s="20" t="s">
        <v>1597</v>
      </c>
      <c r="AR146" s="2">
        <v>313</v>
      </c>
      <c r="AT146" s="20" t="s">
        <v>5729</v>
      </c>
      <c r="AU146" s="1">
        <v>0.38</v>
      </c>
      <c r="AY146"/>
    </row>
    <row r="147" spans="2:51" ht="45">
      <c r="B147" s="20" t="s">
        <v>10115</v>
      </c>
      <c r="C147" s="1">
        <v>0.6</v>
      </c>
      <c r="E147" s="20" t="s">
        <v>10115</v>
      </c>
      <c r="F147">
        <v>1</v>
      </c>
      <c r="H147" s="20" t="s">
        <v>10115</v>
      </c>
      <c r="I147" s="2">
        <v>3846</v>
      </c>
      <c r="N147" s="20" t="s">
        <v>10115</v>
      </c>
      <c r="O147" s="44">
        <v>320</v>
      </c>
      <c r="P147" s="44">
        <v>799</v>
      </c>
      <c r="U147" s="34" t="s">
        <v>6886</v>
      </c>
      <c r="V147" s="1">
        <v>0.75</v>
      </c>
      <c r="X147" s="20" t="s">
        <v>7594</v>
      </c>
      <c r="Y147" s="27">
        <v>4.4000000000000004</v>
      </c>
      <c r="AC147" s="20" t="s">
        <v>10602</v>
      </c>
      <c r="AD147" s="2">
        <v>9077640</v>
      </c>
      <c r="AG147"/>
      <c r="AL147" s="25" t="s">
        <v>11256</v>
      </c>
      <c r="AM147" s="2">
        <v>124</v>
      </c>
      <c r="AN147" s="1">
        <v>0.8</v>
      </c>
      <c r="AQ147" s="20" t="s">
        <v>9601</v>
      </c>
      <c r="AR147" s="2">
        <v>311</v>
      </c>
      <c r="AT147" s="20" t="s">
        <v>6794</v>
      </c>
      <c r="AU147" s="1">
        <v>0.38</v>
      </c>
      <c r="AY147"/>
    </row>
    <row r="148" spans="2:51" ht="45">
      <c r="B148" s="20" t="s">
        <v>8886</v>
      </c>
      <c r="C148" s="1">
        <v>0.44846153846153847</v>
      </c>
      <c r="E148" s="20" t="s">
        <v>8886</v>
      </c>
      <c r="F148">
        <v>13</v>
      </c>
      <c r="H148" s="20" t="s">
        <v>8886</v>
      </c>
      <c r="I148" s="2">
        <v>46970</v>
      </c>
      <c r="N148" s="20" t="s">
        <v>8886</v>
      </c>
      <c r="O148" s="44">
        <v>394.92769230769227</v>
      </c>
      <c r="P148" s="44">
        <v>763.07692307692309</v>
      </c>
      <c r="U148" s="34" t="s">
        <v>5176</v>
      </c>
      <c r="V148" s="1">
        <v>0.75</v>
      </c>
      <c r="X148" s="20" t="s">
        <v>5305</v>
      </c>
      <c r="Y148" s="27">
        <v>4.4000000000000004</v>
      </c>
      <c r="AC148" s="20" t="s">
        <v>5755</v>
      </c>
      <c r="AD148" s="2">
        <v>8775275</v>
      </c>
      <c r="AG148"/>
      <c r="AL148" s="25" t="s">
        <v>11617</v>
      </c>
      <c r="AM148" s="2">
        <v>11206</v>
      </c>
      <c r="AN148" s="1">
        <v>0.35</v>
      </c>
      <c r="AQ148" s="20" t="s">
        <v>10062</v>
      </c>
      <c r="AR148" s="2">
        <v>305</v>
      </c>
      <c r="AT148" s="20" t="s">
        <v>2979</v>
      </c>
      <c r="AU148" s="1">
        <v>0.37999999999999995</v>
      </c>
      <c r="AY148"/>
    </row>
    <row r="149" spans="2:51" ht="30">
      <c r="B149" s="20" t="s">
        <v>8606</v>
      </c>
      <c r="C149" s="1">
        <v>0.6</v>
      </c>
      <c r="E149" s="20" t="s">
        <v>8606</v>
      </c>
      <c r="F149">
        <v>1</v>
      </c>
      <c r="H149" s="20" t="s">
        <v>8606</v>
      </c>
      <c r="I149" s="2">
        <v>270563</v>
      </c>
      <c r="N149" s="20" t="s">
        <v>8606</v>
      </c>
      <c r="O149" s="44">
        <v>199</v>
      </c>
      <c r="P149" s="44">
        <v>495</v>
      </c>
      <c r="U149" s="34" t="s">
        <v>7214</v>
      </c>
      <c r="V149" s="1">
        <v>0.75</v>
      </c>
      <c r="X149" s="20" t="s">
        <v>2591</v>
      </c>
      <c r="Y149" s="27">
        <v>4.4000000000000004</v>
      </c>
      <c r="AC149" s="20" t="s">
        <v>10993</v>
      </c>
      <c r="AD149" s="2">
        <v>8746800</v>
      </c>
      <c r="AG149"/>
      <c r="AL149" s="25" t="s">
        <v>10460</v>
      </c>
      <c r="AM149" s="2">
        <v>18497</v>
      </c>
      <c r="AN149" s="1">
        <v>0.49</v>
      </c>
      <c r="AQ149" s="20" t="s">
        <v>4610</v>
      </c>
      <c r="AR149" s="2">
        <v>305</v>
      </c>
      <c r="AT149" s="20" t="s">
        <v>8969</v>
      </c>
      <c r="AU149" s="1">
        <v>0.3775</v>
      </c>
      <c r="AY149"/>
    </row>
    <row r="150" spans="2:51" ht="30">
      <c r="B150" s="20" t="s">
        <v>9520</v>
      </c>
      <c r="C150" s="1">
        <v>0.51</v>
      </c>
      <c r="E150" s="20" t="s">
        <v>9520</v>
      </c>
      <c r="F150">
        <v>1</v>
      </c>
      <c r="H150" s="20" t="s">
        <v>9520</v>
      </c>
      <c r="I150" s="2">
        <v>478</v>
      </c>
      <c r="N150" s="20" t="s">
        <v>9520</v>
      </c>
      <c r="O150" s="44">
        <v>244</v>
      </c>
      <c r="P150" s="44">
        <v>499</v>
      </c>
      <c r="U150" s="34" t="s">
        <v>5754</v>
      </c>
      <c r="V150" s="1">
        <v>0.75</v>
      </c>
      <c r="X150" s="20" t="s">
        <v>5572</v>
      </c>
      <c r="Y150" s="27">
        <v>4.4000000000000004</v>
      </c>
      <c r="AC150" s="20" t="s">
        <v>9284</v>
      </c>
      <c r="AD150" s="2">
        <v>8390745</v>
      </c>
      <c r="AG150"/>
      <c r="AL150" s="25" t="s">
        <v>8133</v>
      </c>
      <c r="AM150" s="2">
        <v>7689</v>
      </c>
      <c r="AN150" s="1">
        <v>0.51</v>
      </c>
      <c r="AQ150" s="20" t="s">
        <v>11196</v>
      </c>
      <c r="AR150" s="2">
        <v>303</v>
      </c>
      <c r="AT150" s="20" t="s">
        <v>9612</v>
      </c>
      <c r="AU150" s="1">
        <v>0.37399999999999994</v>
      </c>
      <c r="AY150"/>
    </row>
    <row r="151" spans="2:51">
      <c r="B151" s="20" t="s">
        <v>12122</v>
      </c>
      <c r="C151" s="1">
        <v>0.56333333333333335</v>
      </c>
      <c r="E151" s="20" t="s">
        <v>12122</v>
      </c>
      <c r="F151">
        <v>3</v>
      </c>
      <c r="H151" s="20" t="s">
        <v>12122</v>
      </c>
      <c r="I151" s="2">
        <v>11371</v>
      </c>
      <c r="N151" s="20" t="s">
        <v>12122</v>
      </c>
      <c r="O151" s="44">
        <v>204</v>
      </c>
      <c r="P151" s="44">
        <v>483</v>
      </c>
      <c r="U151" s="34" t="s">
        <v>10296</v>
      </c>
      <c r="V151" s="1">
        <v>0.74</v>
      </c>
      <c r="X151" s="20" t="s">
        <v>6834</v>
      </c>
      <c r="Y151" s="27">
        <v>4.4000000000000004</v>
      </c>
      <c r="AC151" s="20" t="s">
        <v>7943</v>
      </c>
      <c r="AD151" s="2">
        <v>8031717</v>
      </c>
      <c r="AG151"/>
      <c r="AL151" s="25" t="s">
        <v>2448</v>
      </c>
      <c r="AM151" s="2">
        <v>708</v>
      </c>
      <c r="AN151" s="1">
        <v>0.5</v>
      </c>
      <c r="AQ151" s="20" t="s">
        <v>2907</v>
      </c>
      <c r="AR151" s="2">
        <v>301</v>
      </c>
      <c r="AT151" s="20" t="s">
        <v>8552</v>
      </c>
      <c r="AU151" s="1">
        <v>0.36</v>
      </c>
      <c r="AY151"/>
    </row>
    <row r="152" spans="2:51">
      <c r="B152" s="20" t="s">
        <v>12363</v>
      </c>
      <c r="C152" s="1">
        <v>0.27</v>
      </c>
      <c r="E152" s="20" t="s">
        <v>12363</v>
      </c>
      <c r="F152">
        <v>1</v>
      </c>
      <c r="H152" s="20" t="s">
        <v>12363</v>
      </c>
      <c r="I152" s="2">
        <v>1065</v>
      </c>
      <c r="N152" s="20" t="s">
        <v>12363</v>
      </c>
      <c r="O152" s="44">
        <v>1099</v>
      </c>
      <c r="P152" s="44">
        <v>1500</v>
      </c>
      <c r="U152" s="34" t="s">
        <v>4552</v>
      </c>
      <c r="V152" s="1">
        <v>0.74</v>
      </c>
      <c r="X152" s="20" t="s">
        <v>5728</v>
      </c>
      <c r="Y152" s="27">
        <v>4.4000000000000004</v>
      </c>
      <c r="AC152" s="20" t="s">
        <v>6211</v>
      </c>
      <c r="AD152" s="2">
        <v>7750242</v>
      </c>
      <c r="AG152"/>
      <c r="AL152" s="25" t="s">
        <v>1955</v>
      </c>
      <c r="AM152" s="2">
        <v>425</v>
      </c>
      <c r="AN152" s="1">
        <v>0.67</v>
      </c>
      <c r="AQ152" s="20" t="s">
        <v>12423</v>
      </c>
      <c r="AR152" s="2">
        <v>297</v>
      </c>
      <c r="AT152" s="20" t="s">
        <v>2357</v>
      </c>
      <c r="AU152" s="1">
        <v>0.36</v>
      </c>
      <c r="AY152"/>
    </row>
    <row r="153" spans="2:51">
      <c r="B153" s="20" t="s">
        <v>9612</v>
      </c>
      <c r="C153" s="1">
        <v>0.37399999999999994</v>
      </c>
      <c r="E153" s="20" t="s">
        <v>9612</v>
      </c>
      <c r="F153">
        <v>5</v>
      </c>
      <c r="H153" s="20" t="s">
        <v>9612</v>
      </c>
      <c r="I153" s="2">
        <v>7183</v>
      </c>
      <c r="N153" s="20" t="s">
        <v>9612</v>
      </c>
      <c r="O153" s="44">
        <v>1004.4</v>
      </c>
      <c r="P153" s="44">
        <v>1478.6</v>
      </c>
      <c r="U153" s="34" t="s">
        <v>4339</v>
      </c>
      <c r="V153" s="1">
        <v>0.74</v>
      </c>
      <c r="X153" s="20" t="s">
        <v>10891</v>
      </c>
      <c r="Y153" s="27">
        <v>4.4000000000000004</v>
      </c>
      <c r="AC153" s="20" t="s">
        <v>6504</v>
      </c>
      <c r="AD153" s="2">
        <v>7500968</v>
      </c>
      <c r="AG153"/>
      <c r="AL153" s="25" t="s">
        <v>9844</v>
      </c>
      <c r="AM153" s="2">
        <v>4584</v>
      </c>
      <c r="AN153" s="1">
        <v>0.38</v>
      </c>
      <c r="AQ153" s="20" t="s">
        <v>11053</v>
      </c>
      <c r="AR153" s="2">
        <v>296</v>
      </c>
      <c r="AT153" s="20" t="s">
        <v>6897</v>
      </c>
      <c r="AU153" s="1">
        <v>0.35</v>
      </c>
      <c r="AY153"/>
    </row>
    <row r="154" spans="2:51" ht="30">
      <c r="B154" s="20" t="s">
        <v>10962</v>
      </c>
      <c r="C154" s="1">
        <v>0.17</v>
      </c>
      <c r="E154" s="20" t="s">
        <v>10962</v>
      </c>
      <c r="F154">
        <v>1</v>
      </c>
      <c r="H154" s="20" t="s">
        <v>10962</v>
      </c>
      <c r="I154" s="2">
        <v>3815</v>
      </c>
      <c r="N154" s="20" t="s">
        <v>10962</v>
      </c>
      <c r="O154" s="44">
        <v>4799</v>
      </c>
      <c r="P154" s="44">
        <v>5795</v>
      </c>
      <c r="U154" s="34" t="s">
        <v>4542</v>
      </c>
      <c r="V154" s="1">
        <v>0.74</v>
      </c>
      <c r="X154" s="20" t="s">
        <v>2917</v>
      </c>
      <c r="Y154" s="27">
        <v>4.4000000000000004</v>
      </c>
      <c r="AC154" s="20" t="s">
        <v>7571</v>
      </c>
      <c r="AD154" s="2">
        <v>7214778</v>
      </c>
      <c r="AG154"/>
      <c r="AL154" s="25" t="s">
        <v>9894</v>
      </c>
      <c r="AM154" s="2">
        <v>28629</v>
      </c>
      <c r="AN154" s="1">
        <v>0.31</v>
      </c>
      <c r="AQ154" s="20" t="s">
        <v>2192</v>
      </c>
      <c r="AR154" s="2">
        <v>295</v>
      </c>
      <c r="AT154" s="20" t="s">
        <v>5006</v>
      </c>
      <c r="AU154" s="1">
        <v>0.35</v>
      </c>
      <c r="AY154"/>
    </row>
    <row r="155" spans="2:51" ht="45">
      <c r="B155" s="20" t="s">
        <v>11064</v>
      </c>
      <c r="C155" s="1">
        <v>0.41333333333333333</v>
      </c>
      <c r="E155" s="20" t="s">
        <v>11064</v>
      </c>
      <c r="F155">
        <v>3</v>
      </c>
      <c r="H155" s="20" t="s">
        <v>11064</v>
      </c>
      <c r="I155" s="2">
        <v>5037</v>
      </c>
      <c r="N155" s="20" t="s">
        <v>11064</v>
      </c>
      <c r="O155" s="44">
        <v>519</v>
      </c>
      <c r="P155" s="44">
        <v>799</v>
      </c>
      <c r="U155" s="34" t="s">
        <v>4658</v>
      </c>
      <c r="V155" s="1">
        <v>0.74</v>
      </c>
      <c r="X155" s="20" t="s">
        <v>283</v>
      </c>
      <c r="Y155" s="27">
        <v>4.4000000000000004</v>
      </c>
      <c r="AC155" s="20" t="s">
        <v>10831</v>
      </c>
      <c r="AD155" s="2">
        <v>6959700</v>
      </c>
      <c r="AG155"/>
      <c r="AL155" s="25" t="s">
        <v>11448</v>
      </c>
      <c r="AM155" s="2">
        <v>37</v>
      </c>
      <c r="AN155" s="1">
        <v>0.52</v>
      </c>
      <c r="AQ155" s="20" t="s">
        <v>9081</v>
      </c>
      <c r="AR155" s="2">
        <v>291</v>
      </c>
      <c r="AT155" s="20" t="s">
        <v>7571</v>
      </c>
      <c r="AU155" s="1">
        <v>0.35</v>
      </c>
      <c r="AY155"/>
    </row>
    <row r="156" spans="2:51">
      <c r="B156" s="20" t="s">
        <v>12061</v>
      </c>
      <c r="C156" s="1">
        <v>0.54</v>
      </c>
      <c r="E156" s="20" t="s">
        <v>12061</v>
      </c>
      <c r="F156">
        <v>1</v>
      </c>
      <c r="H156" s="20" t="s">
        <v>12061</v>
      </c>
      <c r="I156" s="2">
        <v>590</v>
      </c>
      <c r="N156" s="20" t="s">
        <v>12061</v>
      </c>
      <c r="O156" s="44">
        <v>599</v>
      </c>
      <c r="P156" s="44">
        <v>1299</v>
      </c>
      <c r="U156" s="34" t="s">
        <v>7660</v>
      </c>
      <c r="V156" s="1">
        <v>0.74</v>
      </c>
      <c r="X156" s="20" t="s">
        <v>5325</v>
      </c>
      <c r="Y156" s="27">
        <v>4.4000000000000004</v>
      </c>
      <c r="AC156" s="20" t="s">
        <v>11064</v>
      </c>
      <c r="AD156" s="2">
        <v>6869363</v>
      </c>
      <c r="AG156"/>
      <c r="AL156" s="25" t="s">
        <v>10165</v>
      </c>
      <c r="AM156" s="2">
        <v>9331</v>
      </c>
      <c r="AN156" s="1">
        <v>0</v>
      </c>
      <c r="AQ156" s="20" t="s">
        <v>10125</v>
      </c>
      <c r="AR156" s="2">
        <v>290</v>
      </c>
      <c r="AT156" s="20" t="s">
        <v>8699</v>
      </c>
      <c r="AU156" s="1">
        <v>0.34250000000000003</v>
      </c>
      <c r="AY156"/>
    </row>
    <row r="157" spans="2:51">
      <c r="B157" s="20" t="s">
        <v>10266</v>
      </c>
      <c r="C157" s="1">
        <v>0.40500000000000003</v>
      </c>
      <c r="E157" s="20" t="s">
        <v>10266</v>
      </c>
      <c r="F157">
        <v>4</v>
      </c>
      <c r="H157" s="20" t="s">
        <v>10266</v>
      </c>
      <c r="I157" s="2">
        <v>19050</v>
      </c>
      <c r="N157" s="20" t="s">
        <v>10266</v>
      </c>
      <c r="O157" s="44">
        <v>3391.75</v>
      </c>
      <c r="P157" s="44">
        <v>4811.5</v>
      </c>
      <c r="U157" s="34" t="s">
        <v>4123</v>
      </c>
      <c r="V157" s="1">
        <v>0.74</v>
      </c>
      <c r="X157" s="20" t="s">
        <v>4610</v>
      </c>
      <c r="Y157" s="27">
        <v>4.4000000000000004</v>
      </c>
      <c r="AC157" s="20" t="s">
        <v>5133</v>
      </c>
      <c r="AD157" s="2">
        <v>6734631</v>
      </c>
      <c r="AG157"/>
      <c r="AL157" s="25" t="s">
        <v>9396</v>
      </c>
      <c r="AM157" s="2">
        <v>787</v>
      </c>
      <c r="AN157" s="1">
        <v>0.14000000000000001</v>
      </c>
      <c r="AQ157" s="20" t="s">
        <v>12212</v>
      </c>
      <c r="AR157" s="2">
        <v>290</v>
      </c>
      <c r="AT157" s="20" t="s">
        <v>5336</v>
      </c>
      <c r="AU157" s="1">
        <v>0.33500000000000002</v>
      </c>
      <c r="AY157"/>
    </row>
    <row r="158" spans="2:51" ht="30">
      <c r="B158" s="20" t="s">
        <v>10602</v>
      </c>
      <c r="C158" s="1">
        <v>0.39</v>
      </c>
      <c r="E158" s="20" t="s">
        <v>10602</v>
      </c>
      <c r="F158">
        <v>1</v>
      </c>
      <c r="H158" s="20" t="s">
        <v>10602</v>
      </c>
      <c r="I158" s="2">
        <v>2116</v>
      </c>
      <c r="N158" s="20" t="s">
        <v>10602</v>
      </c>
      <c r="O158" s="44">
        <v>2599</v>
      </c>
      <c r="P158" s="44">
        <v>4290</v>
      </c>
      <c r="U158" s="34" t="s">
        <v>8263</v>
      </c>
      <c r="V158" s="1">
        <v>0.73</v>
      </c>
      <c r="X158" s="20" t="s">
        <v>10125</v>
      </c>
      <c r="Y158" s="27">
        <v>4.4000000000000004</v>
      </c>
      <c r="AC158" s="20" t="s">
        <v>3638</v>
      </c>
      <c r="AD158" s="2">
        <v>6505055</v>
      </c>
      <c r="AG158"/>
      <c r="AL158" s="25" t="s">
        <v>10450</v>
      </c>
      <c r="AM158" s="2">
        <v>9772</v>
      </c>
      <c r="AN158" s="1">
        <v>0.43</v>
      </c>
      <c r="AQ158" s="20" t="s">
        <v>12543</v>
      </c>
      <c r="AR158" s="2">
        <v>287</v>
      </c>
      <c r="AT158" s="20" t="s">
        <v>12554</v>
      </c>
      <c r="AU158" s="1">
        <v>0.33</v>
      </c>
      <c r="AY158"/>
    </row>
    <row r="159" spans="2:51" ht="30">
      <c r="B159" s="20" t="s">
        <v>8875</v>
      </c>
      <c r="C159" s="1">
        <v>0.44000000000000006</v>
      </c>
      <c r="E159" s="20" t="s">
        <v>8875</v>
      </c>
      <c r="F159">
        <v>5</v>
      </c>
      <c r="H159" s="20" t="s">
        <v>8875</v>
      </c>
      <c r="I159" s="2">
        <v>12237</v>
      </c>
      <c r="N159" s="20" t="s">
        <v>8875</v>
      </c>
      <c r="O159" s="44">
        <v>6276.4</v>
      </c>
      <c r="P159" s="44">
        <v>12116.8</v>
      </c>
      <c r="U159" s="34" t="s">
        <v>1192</v>
      </c>
      <c r="V159" s="1">
        <v>0.73</v>
      </c>
      <c r="X159" s="20" t="s">
        <v>8285</v>
      </c>
      <c r="Y159" s="27">
        <v>4.4000000000000004</v>
      </c>
      <c r="AC159" s="20" t="s">
        <v>12695</v>
      </c>
      <c r="AD159" s="2">
        <v>6138330</v>
      </c>
      <c r="AG159"/>
      <c r="AL159" s="25" t="s">
        <v>9366</v>
      </c>
      <c r="AM159" s="2">
        <v>5355</v>
      </c>
      <c r="AN159" s="1">
        <v>0.2</v>
      </c>
      <c r="AQ159" s="20" t="s">
        <v>12533</v>
      </c>
      <c r="AR159" s="2">
        <v>287</v>
      </c>
      <c r="AT159" s="20" t="s">
        <v>5669</v>
      </c>
      <c r="AU159" s="1">
        <v>0.33</v>
      </c>
      <c r="AY159"/>
    </row>
    <row r="160" spans="2:51" ht="30">
      <c r="B160" s="20" t="s">
        <v>8585</v>
      </c>
      <c r="C160" s="1">
        <v>0.53900000000000003</v>
      </c>
      <c r="E160" s="20" t="s">
        <v>8585</v>
      </c>
      <c r="F160">
        <v>10</v>
      </c>
      <c r="H160" s="20" t="s">
        <v>8585</v>
      </c>
      <c r="I160" s="2">
        <v>75603</v>
      </c>
      <c r="N160" s="20" t="s">
        <v>8585</v>
      </c>
      <c r="O160" s="44">
        <v>552.9</v>
      </c>
      <c r="P160" s="44">
        <v>1568</v>
      </c>
      <c r="U160" s="34" t="s">
        <v>3106</v>
      </c>
      <c r="V160" s="1">
        <v>0.73</v>
      </c>
      <c r="X160" s="20" t="s">
        <v>6938</v>
      </c>
      <c r="Y160" s="27">
        <v>4.4000000000000004</v>
      </c>
      <c r="AC160" s="20" t="s">
        <v>9479</v>
      </c>
      <c r="AD160" s="2">
        <v>6099860</v>
      </c>
      <c r="AG160"/>
      <c r="AL160" s="25" t="s">
        <v>9974</v>
      </c>
      <c r="AM160" s="2">
        <v>3036</v>
      </c>
      <c r="AN160" s="1">
        <v>0.47</v>
      </c>
      <c r="AQ160" s="20" t="s">
        <v>1278</v>
      </c>
      <c r="AR160" s="2">
        <v>285</v>
      </c>
      <c r="AT160" s="20" t="s">
        <v>9061</v>
      </c>
      <c r="AU160" s="1">
        <v>0.32363636363636372</v>
      </c>
      <c r="AY160"/>
    </row>
    <row r="161" spans="2:51" ht="30">
      <c r="B161" s="20" t="s">
        <v>9243</v>
      </c>
      <c r="C161" s="1">
        <v>0.23499999999999999</v>
      </c>
      <c r="E161" s="20" t="s">
        <v>9243</v>
      </c>
      <c r="F161">
        <v>2</v>
      </c>
      <c r="H161" s="20" t="s">
        <v>9243</v>
      </c>
      <c r="I161" s="2">
        <v>9702</v>
      </c>
      <c r="N161" s="20" t="s">
        <v>9243</v>
      </c>
      <c r="O161" s="44">
        <v>519</v>
      </c>
      <c r="P161" s="44">
        <v>869.5</v>
      </c>
      <c r="U161" s="34" t="s">
        <v>1233</v>
      </c>
      <c r="V161" s="1">
        <v>0.73</v>
      </c>
      <c r="X161" s="20" t="s">
        <v>6961</v>
      </c>
      <c r="Y161" s="27">
        <v>4.4000000000000004</v>
      </c>
      <c r="AC161" s="20" t="s">
        <v>3940</v>
      </c>
      <c r="AD161" s="2">
        <v>6031791</v>
      </c>
      <c r="AG161"/>
      <c r="AL161" s="25" t="s">
        <v>8698</v>
      </c>
      <c r="AM161" s="2">
        <v>23316</v>
      </c>
      <c r="AN161" s="1">
        <v>0.55000000000000004</v>
      </c>
      <c r="AQ161" s="20" t="s">
        <v>3131</v>
      </c>
      <c r="AR161" s="2">
        <v>284</v>
      </c>
      <c r="AT161" s="20" t="s">
        <v>5102</v>
      </c>
      <c r="AU161" s="1">
        <v>0.32100000000000001</v>
      </c>
      <c r="AY161"/>
    </row>
    <row r="162" spans="2:51" ht="30">
      <c r="B162" s="20" t="s">
        <v>9030</v>
      </c>
      <c r="C162" s="1">
        <v>0.52909090909090917</v>
      </c>
      <c r="E162" s="20" t="s">
        <v>9030</v>
      </c>
      <c r="F162">
        <v>11</v>
      </c>
      <c r="H162" s="20" t="s">
        <v>9030</v>
      </c>
      <c r="I162" s="2">
        <v>29443</v>
      </c>
      <c r="N162" s="20" t="s">
        <v>9030</v>
      </c>
      <c r="O162" s="44">
        <v>812.72727272727275</v>
      </c>
      <c r="P162" s="44">
        <v>1678.909090909091</v>
      </c>
      <c r="U162" s="34" t="s">
        <v>4678</v>
      </c>
      <c r="V162" s="1">
        <v>0.73</v>
      </c>
      <c r="X162" s="20" t="s">
        <v>3477</v>
      </c>
      <c r="Y162" s="27">
        <v>4.4000000000000004</v>
      </c>
      <c r="AC162" s="20" t="s">
        <v>6273</v>
      </c>
      <c r="AD162" s="2">
        <v>6024060</v>
      </c>
      <c r="AG162"/>
      <c r="AL162" s="25" t="s">
        <v>9111</v>
      </c>
      <c r="AM162" s="2">
        <v>46647</v>
      </c>
      <c r="AN162" s="1">
        <v>0.11</v>
      </c>
      <c r="AQ162" s="20" t="s">
        <v>3934</v>
      </c>
      <c r="AR162" s="2">
        <v>284</v>
      </c>
      <c r="AT162" s="20" t="s">
        <v>9695</v>
      </c>
      <c r="AU162" s="1">
        <v>0.318</v>
      </c>
      <c r="AY162"/>
    </row>
    <row r="163" spans="2:51">
      <c r="B163" s="20" t="s">
        <v>8688</v>
      </c>
      <c r="C163" s="1">
        <v>0.4168421052631579</v>
      </c>
      <c r="E163" s="20" t="s">
        <v>8688</v>
      </c>
      <c r="F163">
        <v>19</v>
      </c>
      <c r="H163" s="20" t="s">
        <v>8688</v>
      </c>
      <c r="I163" s="2">
        <v>86038</v>
      </c>
      <c r="N163" s="20" t="s">
        <v>8688</v>
      </c>
      <c r="O163" s="44">
        <v>1000.5263157894736</v>
      </c>
      <c r="P163" s="44">
        <v>1570.8421052631579</v>
      </c>
      <c r="U163" s="34" t="s">
        <v>4435</v>
      </c>
      <c r="V163" s="1">
        <v>0.73</v>
      </c>
      <c r="X163" s="20" t="s">
        <v>11366</v>
      </c>
      <c r="Y163" s="27">
        <v>4.4000000000000004</v>
      </c>
      <c r="AC163" s="20" t="s">
        <v>12595</v>
      </c>
      <c r="AD163" s="2">
        <v>5955560</v>
      </c>
      <c r="AG163"/>
      <c r="AL163" s="25" t="s">
        <v>10145</v>
      </c>
      <c r="AM163" s="2">
        <v>9349</v>
      </c>
      <c r="AN163" s="1">
        <v>0.47</v>
      </c>
      <c r="AQ163" s="20" t="s">
        <v>3076</v>
      </c>
      <c r="AR163" s="2">
        <v>284</v>
      </c>
      <c r="AT163" s="20" t="s">
        <v>8844</v>
      </c>
      <c r="AU163" s="1">
        <v>0.31777777777777777</v>
      </c>
      <c r="AY163"/>
    </row>
    <row r="164" spans="2:51">
      <c r="B164" s="20" t="s">
        <v>10358</v>
      </c>
      <c r="C164" s="1">
        <v>0.42</v>
      </c>
      <c r="E164" s="20" t="s">
        <v>10358</v>
      </c>
      <c r="F164">
        <v>3</v>
      </c>
      <c r="H164" s="20" t="s">
        <v>10358</v>
      </c>
      <c r="I164" s="2">
        <v>22333</v>
      </c>
      <c r="N164" s="20" t="s">
        <v>10358</v>
      </c>
      <c r="O164" s="44">
        <v>984</v>
      </c>
      <c r="P164" s="44">
        <v>1631</v>
      </c>
      <c r="U164" s="34" t="s">
        <v>11537</v>
      </c>
      <c r="V164" s="1">
        <v>0.73</v>
      </c>
      <c r="X164" s="20" t="s">
        <v>4777</v>
      </c>
      <c r="Y164" s="27">
        <v>4.4000000000000004</v>
      </c>
      <c r="AC164" s="20" t="s">
        <v>8420</v>
      </c>
      <c r="AD164" s="2">
        <v>5859067</v>
      </c>
      <c r="AG164"/>
      <c r="AL164" s="25" t="s">
        <v>12885</v>
      </c>
      <c r="AM164" s="2">
        <v>6531</v>
      </c>
      <c r="AN164" s="1">
        <v>0.32</v>
      </c>
      <c r="AQ164" s="20" t="s">
        <v>1162</v>
      </c>
      <c r="AR164" s="2">
        <v>284</v>
      </c>
      <c r="AT164" s="20" t="s">
        <v>9284</v>
      </c>
      <c r="AU164" s="1">
        <v>0.31428571428571433</v>
      </c>
      <c r="AY164"/>
    </row>
    <row r="165" spans="2:51">
      <c r="B165" s="20" t="s">
        <v>8647</v>
      </c>
      <c r="C165" s="1">
        <v>0.44900000000000001</v>
      </c>
      <c r="E165" s="20" t="s">
        <v>8647</v>
      </c>
      <c r="F165">
        <v>10</v>
      </c>
      <c r="H165" s="20" t="s">
        <v>8647</v>
      </c>
      <c r="I165" s="2">
        <v>169167</v>
      </c>
      <c r="N165" s="20" t="s">
        <v>8647</v>
      </c>
      <c r="O165" s="44">
        <v>2113.9</v>
      </c>
      <c r="P165" s="44">
        <v>3765.7</v>
      </c>
      <c r="U165" s="34" t="s">
        <v>5995</v>
      </c>
      <c r="V165" s="1">
        <v>0.73</v>
      </c>
      <c r="X165" s="20" t="s">
        <v>10861</v>
      </c>
      <c r="Y165" s="27">
        <v>4.4000000000000004</v>
      </c>
      <c r="AC165" s="20" t="s">
        <v>5347</v>
      </c>
      <c r="AD165" s="2">
        <v>5783195</v>
      </c>
      <c r="AG165"/>
      <c r="AL165" s="25" t="s">
        <v>8843</v>
      </c>
      <c r="AM165" s="2">
        <v>36017</v>
      </c>
      <c r="AN165" s="1">
        <v>0.25</v>
      </c>
      <c r="AQ165" s="20" t="s">
        <v>2367</v>
      </c>
      <c r="AR165" s="2">
        <v>282</v>
      </c>
      <c r="AT165" s="20" t="s">
        <v>9397</v>
      </c>
      <c r="AU165" s="1">
        <v>0.29500000000000004</v>
      </c>
      <c r="AY165"/>
    </row>
    <row r="166" spans="2:51">
      <c r="B166" s="20" t="s">
        <v>8938</v>
      </c>
      <c r="C166" s="1">
        <v>0.44166666666666665</v>
      </c>
      <c r="E166" s="20" t="s">
        <v>8938</v>
      </c>
      <c r="F166">
        <v>12</v>
      </c>
      <c r="H166" s="20" t="s">
        <v>8938</v>
      </c>
      <c r="I166" s="2">
        <v>64060</v>
      </c>
      <c r="N166" s="20" t="s">
        <v>8938</v>
      </c>
      <c r="O166" s="44">
        <v>2745.0833333333335</v>
      </c>
      <c r="P166" s="44">
        <v>4466.333333333333</v>
      </c>
      <c r="U166" s="34" t="s">
        <v>7874</v>
      </c>
      <c r="V166" s="1">
        <v>0.73</v>
      </c>
      <c r="X166" s="20" t="s">
        <v>3324</v>
      </c>
      <c r="Y166" s="27">
        <v>4.4000000000000004</v>
      </c>
      <c r="AC166" s="20" t="s">
        <v>6794</v>
      </c>
      <c r="AD166" s="2">
        <v>5386858</v>
      </c>
      <c r="AG166"/>
      <c r="AL166" s="25" t="s">
        <v>11777</v>
      </c>
      <c r="AM166" s="2">
        <v>3584</v>
      </c>
      <c r="AN166" s="1">
        <v>0.28000000000000003</v>
      </c>
      <c r="AQ166" s="20" t="s">
        <v>10911</v>
      </c>
      <c r="AR166" s="2">
        <v>282</v>
      </c>
      <c r="AT166" s="20" t="s">
        <v>8165</v>
      </c>
      <c r="AU166" s="1">
        <v>0.28999999999999998</v>
      </c>
      <c r="AY166"/>
    </row>
    <row r="167" spans="2:51" ht="30">
      <c r="B167" s="20" t="s">
        <v>10571</v>
      </c>
      <c r="C167" s="1">
        <v>0.52500000000000002</v>
      </c>
      <c r="E167" s="20" t="s">
        <v>10571</v>
      </c>
      <c r="F167">
        <v>2</v>
      </c>
      <c r="H167" s="20" t="s">
        <v>10571</v>
      </c>
      <c r="I167" s="2">
        <v>6337</v>
      </c>
      <c r="N167" s="20" t="s">
        <v>10571</v>
      </c>
      <c r="O167" s="44">
        <v>3499</v>
      </c>
      <c r="P167" s="44">
        <v>5597</v>
      </c>
      <c r="U167" s="34" t="s">
        <v>11033</v>
      </c>
      <c r="V167" s="1">
        <v>0.73</v>
      </c>
      <c r="X167" s="20" t="s">
        <v>8464</v>
      </c>
      <c r="Y167" s="27">
        <v>4.4000000000000004</v>
      </c>
      <c r="AC167" s="20" t="s">
        <v>9612</v>
      </c>
      <c r="AD167" s="2">
        <v>5241616</v>
      </c>
      <c r="AG167"/>
      <c r="AL167" s="25" t="s">
        <v>8793</v>
      </c>
      <c r="AM167" s="2">
        <v>24247</v>
      </c>
      <c r="AN167" s="1">
        <v>0.24</v>
      </c>
      <c r="AQ167" s="20" t="s">
        <v>4712</v>
      </c>
      <c r="AR167" s="2">
        <v>276</v>
      </c>
      <c r="AT167" s="20" t="s">
        <v>9326</v>
      </c>
      <c r="AU167" s="1">
        <v>0.28249999999999997</v>
      </c>
      <c r="AY167"/>
    </row>
    <row r="168" spans="2:51">
      <c r="B168" s="20" t="s">
        <v>11729</v>
      </c>
      <c r="C168" s="1">
        <v>0.47</v>
      </c>
      <c r="E168" s="20" t="s">
        <v>11729</v>
      </c>
      <c r="F168">
        <v>1</v>
      </c>
      <c r="H168" s="20" t="s">
        <v>11729</v>
      </c>
      <c r="I168" s="2">
        <v>2288</v>
      </c>
      <c r="N168" s="20" t="s">
        <v>11729</v>
      </c>
      <c r="O168" s="44">
        <v>12609</v>
      </c>
      <c r="P168" s="44">
        <v>23999</v>
      </c>
      <c r="U168" s="34" t="s">
        <v>1012</v>
      </c>
      <c r="V168" s="1">
        <v>0.73</v>
      </c>
      <c r="X168" s="20" t="s">
        <v>6283</v>
      </c>
      <c r="Y168" s="27">
        <v>4.4000000000000004</v>
      </c>
      <c r="AC168" s="20" t="s">
        <v>12122</v>
      </c>
      <c r="AD168" s="2">
        <v>5085024</v>
      </c>
      <c r="AG168"/>
      <c r="AL168" s="25" t="s">
        <v>12995</v>
      </c>
      <c r="AM168" s="2">
        <v>468</v>
      </c>
      <c r="AN168" s="1">
        <v>0.28000000000000003</v>
      </c>
      <c r="AQ168" s="20" t="s">
        <v>2753</v>
      </c>
      <c r="AR168" s="2">
        <v>265</v>
      </c>
      <c r="AT168" s="20" t="s">
        <v>9479</v>
      </c>
      <c r="AU168" s="1">
        <v>0.27</v>
      </c>
      <c r="AY168"/>
    </row>
    <row r="169" spans="2:51">
      <c r="B169" s="20" t="s">
        <v>8541</v>
      </c>
      <c r="C169" s="1">
        <v>0.39</v>
      </c>
      <c r="E169" s="20" t="s">
        <v>8541</v>
      </c>
      <c r="F169">
        <v>19</v>
      </c>
      <c r="H169" s="20" t="s">
        <v>8541</v>
      </c>
      <c r="I169" s="2">
        <v>322958</v>
      </c>
      <c r="N169" s="20" t="s">
        <v>8541</v>
      </c>
      <c r="O169" s="44">
        <v>1117.2631578947369</v>
      </c>
      <c r="P169" s="44">
        <v>1846.6842105263158</v>
      </c>
      <c r="U169" s="34" t="s">
        <v>303</v>
      </c>
      <c r="V169" s="1">
        <v>0.73</v>
      </c>
      <c r="X169" s="20" t="s">
        <v>3412</v>
      </c>
      <c r="Y169" s="27">
        <v>4.4000000000000004</v>
      </c>
      <c r="AC169" s="20" t="s">
        <v>4767</v>
      </c>
      <c r="AD169" s="2">
        <v>4660660</v>
      </c>
      <c r="AG169"/>
      <c r="AL169" s="25" t="s">
        <v>9315</v>
      </c>
      <c r="AM169" s="2">
        <v>1716</v>
      </c>
      <c r="AN169" s="1">
        <v>0.34</v>
      </c>
      <c r="AQ169" s="20" t="s">
        <v>12272</v>
      </c>
      <c r="AR169" s="2">
        <v>260</v>
      </c>
      <c r="AT169" s="20" t="s">
        <v>12363</v>
      </c>
      <c r="AU169" s="1">
        <v>0.27</v>
      </c>
      <c r="AY169"/>
    </row>
    <row r="170" spans="2:51">
      <c r="B170" s="20" t="s">
        <v>8762</v>
      </c>
      <c r="C170" s="1">
        <v>0.44230769230769229</v>
      </c>
      <c r="E170" s="20" t="s">
        <v>8762</v>
      </c>
      <c r="F170">
        <v>13</v>
      </c>
      <c r="H170" s="20" t="s">
        <v>8762</v>
      </c>
      <c r="I170" s="2">
        <v>68465</v>
      </c>
      <c r="N170" s="20" t="s">
        <v>8762</v>
      </c>
      <c r="O170" s="44">
        <v>971.15384615384619</v>
      </c>
      <c r="P170" s="44">
        <v>1772.0769230769231</v>
      </c>
      <c r="U170" s="34" t="s">
        <v>6461</v>
      </c>
      <c r="V170" s="1">
        <v>0.73</v>
      </c>
      <c r="X170" s="20" t="s">
        <v>7560</v>
      </c>
      <c r="Y170" s="27">
        <v>4.4000000000000004</v>
      </c>
      <c r="AC170" s="20" t="s">
        <v>11990</v>
      </c>
      <c r="AD170" s="2">
        <v>4625929</v>
      </c>
      <c r="AG170"/>
      <c r="AL170" s="25" t="s">
        <v>9009</v>
      </c>
      <c r="AM170" s="2">
        <v>2446</v>
      </c>
      <c r="AN170" s="1">
        <v>0.34</v>
      </c>
      <c r="AQ170" s="20" t="s">
        <v>8833</v>
      </c>
      <c r="AR170" s="2">
        <v>257</v>
      </c>
      <c r="AT170" s="20" t="s">
        <v>5122</v>
      </c>
      <c r="AU170" s="1">
        <v>0.26999999999999996</v>
      </c>
      <c r="AY170"/>
    </row>
    <row r="171" spans="2:51" ht="45">
      <c r="B171" s="20" t="s">
        <v>10409</v>
      </c>
      <c r="C171" s="1">
        <v>0.215</v>
      </c>
      <c r="E171" s="20" t="s">
        <v>10409</v>
      </c>
      <c r="F171">
        <v>2</v>
      </c>
      <c r="H171" s="20" t="s">
        <v>10409</v>
      </c>
      <c r="I171" s="2">
        <v>14499</v>
      </c>
      <c r="N171" s="20" t="s">
        <v>10409</v>
      </c>
      <c r="O171" s="44">
        <v>3683.83</v>
      </c>
      <c r="P171" s="44">
        <v>4743</v>
      </c>
      <c r="U171" s="34" t="s">
        <v>2035</v>
      </c>
      <c r="V171" s="1">
        <v>0.73</v>
      </c>
      <c r="X171" s="20" t="s">
        <v>6556</v>
      </c>
      <c r="Y171" s="27">
        <v>4.4000000000000004</v>
      </c>
      <c r="AC171" s="20" t="s">
        <v>9923</v>
      </c>
      <c r="AD171" s="2">
        <v>4472000</v>
      </c>
      <c r="AG171"/>
      <c r="AL171" s="25" t="s">
        <v>9253</v>
      </c>
      <c r="AM171" s="2">
        <v>1772</v>
      </c>
      <c r="AN171" s="1">
        <v>0.48</v>
      </c>
      <c r="AQ171" s="20" t="s">
        <v>6616</v>
      </c>
      <c r="AR171" s="2">
        <v>255</v>
      </c>
      <c r="AT171" s="20" t="s">
        <v>4450</v>
      </c>
      <c r="AU171" s="1">
        <v>0.25666666666666665</v>
      </c>
      <c r="AY171"/>
    </row>
    <row r="172" spans="2:51" ht="45">
      <c r="B172" s="20" t="s">
        <v>9192</v>
      </c>
      <c r="C172" s="1">
        <v>0.41874999999999996</v>
      </c>
      <c r="E172" s="20" t="s">
        <v>9192</v>
      </c>
      <c r="F172">
        <v>8</v>
      </c>
      <c r="H172" s="20" t="s">
        <v>9192</v>
      </c>
      <c r="I172" s="2">
        <v>20908</v>
      </c>
      <c r="N172" s="20" t="s">
        <v>9192</v>
      </c>
      <c r="O172" s="44">
        <v>1285.375</v>
      </c>
      <c r="P172" s="44">
        <v>2210</v>
      </c>
      <c r="U172" s="34" t="s">
        <v>3442</v>
      </c>
      <c r="V172" s="1">
        <v>0.72499999999999998</v>
      </c>
      <c r="X172" s="20" t="s">
        <v>7540</v>
      </c>
      <c r="Y172" s="27">
        <v>4.4000000000000004</v>
      </c>
      <c r="AC172" s="20" t="s">
        <v>1193</v>
      </c>
      <c r="AD172" s="2">
        <v>4280205</v>
      </c>
      <c r="AG172"/>
      <c r="AL172" s="25" t="s">
        <v>8772</v>
      </c>
      <c r="AM172" s="2">
        <v>6398</v>
      </c>
      <c r="AN172" s="1">
        <v>0.57999999999999996</v>
      </c>
      <c r="AQ172" s="20" t="s">
        <v>1424</v>
      </c>
      <c r="AR172" s="2">
        <v>254</v>
      </c>
      <c r="AT172" s="20" t="s">
        <v>7057</v>
      </c>
      <c r="AU172" s="1">
        <v>0.25</v>
      </c>
      <c r="AY172"/>
    </row>
    <row r="173" spans="2:51" ht="45">
      <c r="B173" s="20" t="s">
        <v>8710</v>
      </c>
      <c r="C173" s="1">
        <v>0.43962962962962954</v>
      </c>
      <c r="E173" s="20" t="s">
        <v>8710</v>
      </c>
      <c r="F173">
        <v>27</v>
      </c>
      <c r="H173" s="20" t="s">
        <v>8710</v>
      </c>
      <c r="I173" s="2">
        <v>318321</v>
      </c>
      <c r="N173" s="20" t="s">
        <v>8710</v>
      </c>
      <c r="O173" s="44">
        <v>3004.7214814814815</v>
      </c>
      <c r="P173" s="44">
        <v>5289.5925925925922</v>
      </c>
      <c r="U173" s="34" t="s">
        <v>253</v>
      </c>
      <c r="V173" s="1">
        <v>0.72</v>
      </c>
      <c r="X173" s="20" t="s">
        <v>11427</v>
      </c>
      <c r="Y173" s="27">
        <v>4.4000000000000004</v>
      </c>
      <c r="AC173" s="20" t="s">
        <v>5623</v>
      </c>
      <c r="AD173" s="2">
        <v>4205840</v>
      </c>
      <c r="AG173"/>
      <c r="AL173" s="25" t="s">
        <v>9121</v>
      </c>
      <c r="AM173" s="2">
        <v>3233</v>
      </c>
      <c r="AN173" s="1">
        <v>0.59</v>
      </c>
      <c r="AQ173" s="20" t="s">
        <v>10671</v>
      </c>
      <c r="AR173" s="2">
        <v>252</v>
      </c>
      <c r="AT173" s="20" t="s">
        <v>9591</v>
      </c>
      <c r="AU173" s="1">
        <v>0.24666666666666667</v>
      </c>
      <c r="AY173"/>
    </row>
    <row r="174" spans="2:51" ht="30">
      <c r="B174" s="20" t="s">
        <v>10420</v>
      </c>
      <c r="C174" s="1">
        <v>9.5000000000000001E-2</v>
      </c>
      <c r="E174" s="20" t="s">
        <v>10420</v>
      </c>
      <c r="F174">
        <v>2</v>
      </c>
      <c r="H174" s="20" t="s">
        <v>10420</v>
      </c>
      <c r="I174" s="2">
        <v>18607</v>
      </c>
      <c r="N174" s="20" t="s">
        <v>10420</v>
      </c>
      <c r="O174" s="44">
        <v>5149</v>
      </c>
      <c r="P174" s="44">
        <v>5497</v>
      </c>
      <c r="U174" s="34" t="s">
        <v>4795</v>
      </c>
      <c r="V174" s="1">
        <v>0.72</v>
      </c>
      <c r="X174" s="20" t="s">
        <v>10012</v>
      </c>
      <c r="Y174" s="27">
        <v>4.4000000000000004</v>
      </c>
      <c r="AC174" s="20" t="s">
        <v>6314</v>
      </c>
      <c r="AD174" s="2">
        <v>3945900</v>
      </c>
      <c r="AG174"/>
      <c r="AL174" s="25" t="s">
        <v>11084</v>
      </c>
      <c r="AM174" s="2">
        <v>959</v>
      </c>
      <c r="AN174" s="1">
        <v>0.52</v>
      </c>
      <c r="AQ174" s="20" t="s">
        <v>10500</v>
      </c>
      <c r="AR174" s="2">
        <v>250</v>
      </c>
      <c r="AT174" s="20" t="s">
        <v>8897</v>
      </c>
      <c r="AU174" s="1">
        <v>0.23833333333333329</v>
      </c>
      <c r="AY174"/>
    </row>
    <row r="175" spans="2:51" ht="30">
      <c r="B175" s="20" t="s">
        <v>9458</v>
      </c>
      <c r="C175" s="1">
        <v>0.13</v>
      </c>
      <c r="E175" s="20" t="s">
        <v>9458</v>
      </c>
      <c r="F175">
        <v>3</v>
      </c>
      <c r="H175" s="20" t="s">
        <v>9458</v>
      </c>
      <c r="I175" s="2">
        <v>21524</v>
      </c>
      <c r="N175" s="20" t="s">
        <v>9458</v>
      </c>
      <c r="O175" s="44">
        <v>1564.3333333333333</v>
      </c>
      <c r="P175" s="44">
        <v>1796.3333333333333</v>
      </c>
      <c r="U175" s="34" t="s">
        <v>3274</v>
      </c>
      <c r="V175" s="1">
        <v>0.72</v>
      </c>
      <c r="X175" s="20" t="s">
        <v>6546</v>
      </c>
      <c r="Y175" s="27">
        <v>4.4000000000000004</v>
      </c>
      <c r="AC175" s="20" t="s">
        <v>6060</v>
      </c>
      <c r="AD175" s="2">
        <v>3788400</v>
      </c>
      <c r="AG175"/>
      <c r="AL175" s="25" t="s">
        <v>9580</v>
      </c>
      <c r="AM175" s="2">
        <v>1017</v>
      </c>
      <c r="AN175" s="1">
        <v>0.4</v>
      </c>
      <c r="AQ175" s="20" t="s">
        <v>1995</v>
      </c>
      <c r="AR175" s="2">
        <v>246</v>
      </c>
      <c r="AT175" s="20" t="s">
        <v>9243</v>
      </c>
      <c r="AU175" s="1">
        <v>0.23499999999999999</v>
      </c>
      <c r="AY175"/>
    </row>
    <row r="176" spans="2:51" ht="30">
      <c r="B176" s="20" t="s">
        <v>9695</v>
      </c>
      <c r="C176" s="1">
        <v>0.318</v>
      </c>
      <c r="E176" s="20" t="s">
        <v>9695</v>
      </c>
      <c r="F176">
        <v>5</v>
      </c>
      <c r="H176" s="20" t="s">
        <v>9695</v>
      </c>
      <c r="I176" s="2">
        <v>21995</v>
      </c>
      <c r="N176" s="20" t="s">
        <v>9695</v>
      </c>
      <c r="O176" s="44">
        <v>2651.8</v>
      </c>
      <c r="P176" s="44">
        <v>3866</v>
      </c>
      <c r="U176" s="34" t="s">
        <v>12865</v>
      </c>
      <c r="V176" s="1">
        <v>0.72</v>
      </c>
      <c r="X176" s="20" t="s">
        <v>2129</v>
      </c>
      <c r="Y176" s="27">
        <v>4.4000000000000004</v>
      </c>
      <c r="AC176" s="20" t="s">
        <v>8219</v>
      </c>
      <c r="AD176" s="2">
        <v>3585015</v>
      </c>
      <c r="AG176"/>
      <c r="AL176" s="25" t="s">
        <v>10992</v>
      </c>
      <c r="AM176" s="2">
        <v>4370</v>
      </c>
      <c r="AN176" s="1">
        <v>0.41</v>
      </c>
      <c r="AQ176" s="20" t="s">
        <v>4702</v>
      </c>
      <c r="AR176" s="2">
        <v>245</v>
      </c>
      <c r="AT176" s="20" t="s">
        <v>5531</v>
      </c>
      <c r="AU176" s="1">
        <v>0.23499999999999999</v>
      </c>
      <c r="AY176"/>
    </row>
    <row r="177" spans="2:51">
      <c r="B177" s="20" t="s">
        <v>12554</v>
      </c>
      <c r="C177" s="1">
        <v>0.33</v>
      </c>
      <c r="E177" s="20" t="s">
        <v>12554</v>
      </c>
      <c r="F177">
        <v>1</v>
      </c>
      <c r="H177" s="20" t="s">
        <v>12554</v>
      </c>
      <c r="I177" s="2">
        <v>388</v>
      </c>
      <c r="N177" s="20" t="s">
        <v>12554</v>
      </c>
      <c r="O177" s="44">
        <v>1999</v>
      </c>
      <c r="P177" s="44">
        <v>2999</v>
      </c>
      <c r="U177" s="34" t="s">
        <v>2633</v>
      </c>
      <c r="V177" s="1">
        <v>0.71</v>
      </c>
      <c r="X177" s="20" t="s">
        <v>7550</v>
      </c>
      <c r="Y177" s="27">
        <v>4.4000000000000004</v>
      </c>
      <c r="AC177" s="20" t="s">
        <v>4450</v>
      </c>
      <c r="AD177" s="2">
        <v>3304479</v>
      </c>
      <c r="AG177"/>
      <c r="AL177" s="25" t="s">
        <v>8803</v>
      </c>
      <c r="AM177" s="2">
        <v>41349</v>
      </c>
      <c r="AN177" s="1">
        <v>0.38</v>
      </c>
      <c r="AQ177" s="20" t="s">
        <v>2109</v>
      </c>
      <c r="AR177" s="2">
        <v>242</v>
      </c>
      <c r="AT177" s="20" t="s">
        <v>2990</v>
      </c>
      <c r="AU177" s="1">
        <v>0.23294117647058821</v>
      </c>
      <c r="AY177"/>
    </row>
    <row r="178" spans="2:51">
      <c r="B178" s="20" t="s">
        <v>9061</v>
      </c>
      <c r="C178" s="1">
        <v>0.32363636363636372</v>
      </c>
      <c r="E178" s="20" t="s">
        <v>9061</v>
      </c>
      <c r="F178">
        <v>11</v>
      </c>
      <c r="H178" s="20" t="s">
        <v>9061</v>
      </c>
      <c r="I178" s="2">
        <v>77155</v>
      </c>
      <c r="N178" s="20" t="s">
        <v>9061</v>
      </c>
      <c r="O178" s="44">
        <v>1465.5454545454545</v>
      </c>
      <c r="P178" s="44">
        <v>2358.4545454545455</v>
      </c>
      <c r="U178" s="34" t="s">
        <v>12152</v>
      </c>
      <c r="V178" s="1">
        <v>0.71</v>
      </c>
      <c r="X178" s="20" t="s">
        <v>9263</v>
      </c>
      <c r="Y178" s="27">
        <v>4.4000000000000004</v>
      </c>
      <c r="AC178" s="20" t="s">
        <v>10115</v>
      </c>
      <c r="AD178" s="2">
        <v>3072954</v>
      </c>
      <c r="AG178"/>
      <c r="AL178" s="25" t="s">
        <v>10205</v>
      </c>
      <c r="AM178" s="2">
        <v>4978</v>
      </c>
      <c r="AN178" s="1">
        <v>0.49</v>
      </c>
      <c r="AQ178" s="20" t="s">
        <v>6471</v>
      </c>
      <c r="AR178" s="2">
        <v>241</v>
      </c>
      <c r="AT178" s="20" t="s">
        <v>2743</v>
      </c>
      <c r="AU178" s="1">
        <v>0.23</v>
      </c>
      <c r="AY178"/>
    </row>
    <row r="179" spans="2:51">
      <c r="B179" s="20" t="s">
        <v>11949</v>
      </c>
      <c r="C179" s="1">
        <v>0.08</v>
      </c>
      <c r="E179" s="20" t="s">
        <v>11949</v>
      </c>
      <c r="F179">
        <v>1</v>
      </c>
      <c r="H179" s="20" t="s">
        <v>11949</v>
      </c>
      <c r="I179" s="2">
        <v>2280</v>
      </c>
      <c r="N179" s="20" t="s">
        <v>11949</v>
      </c>
      <c r="O179" s="44">
        <v>688</v>
      </c>
      <c r="P179" s="44">
        <v>747</v>
      </c>
      <c r="U179" s="34" t="s">
        <v>9417</v>
      </c>
      <c r="V179" s="1">
        <v>0.71</v>
      </c>
      <c r="X179" s="20" t="s">
        <v>1929</v>
      </c>
      <c r="Y179" s="27">
        <v>4.4000000000000004</v>
      </c>
      <c r="AC179" s="20" t="s">
        <v>8253</v>
      </c>
      <c r="AD179" s="2">
        <v>2915250</v>
      </c>
      <c r="AG179"/>
      <c r="AL179" s="25" t="s">
        <v>12503</v>
      </c>
      <c r="AM179" s="2">
        <v>777</v>
      </c>
      <c r="AN179" s="1">
        <v>0.49</v>
      </c>
      <c r="AQ179" s="20" t="s">
        <v>4230</v>
      </c>
      <c r="AR179" s="2">
        <v>240</v>
      </c>
      <c r="AT179" s="20" t="s">
        <v>10409</v>
      </c>
      <c r="AU179" s="1">
        <v>0.215</v>
      </c>
      <c r="AY179"/>
    </row>
    <row r="180" spans="2:51">
      <c r="B180" s="20" t="s">
        <v>11407</v>
      </c>
      <c r="C180" s="1">
        <v>0</v>
      </c>
      <c r="E180" s="20" t="s">
        <v>11407</v>
      </c>
      <c r="F180">
        <v>1</v>
      </c>
      <c r="H180" s="20" t="s">
        <v>11407</v>
      </c>
      <c r="I180" s="2">
        <v>4570</v>
      </c>
      <c r="N180" s="20" t="s">
        <v>11407</v>
      </c>
      <c r="O180" s="44">
        <v>635</v>
      </c>
      <c r="P180" s="44">
        <v>635</v>
      </c>
      <c r="U180" s="34" t="s">
        <v>1571</v>
      </c>
      <c r="V180" s="1">
        <v>0.71</v>
      </c>
      <c r="X180" s="20" t="s">
        <v>357</v>
      </c>
      <c r="Y180" s="27">
        <v>4.4000000000000004</v>
      </c>
      <c r="AC180" s="20" t="s">
        <v>11407</v>
      </c>
      <c r="AD180" s="2">
        <v>2901950</v>
      </c>
      <c r="AG180"/>
      <c r="AL180" s="25" t="s">
        <v>8626</v>
      </c>
      <c r="AM180" s="2">
        <v>2602</v>
      </c>
      <c r="AN180" s="1">
        <v>0.1</v>
      </c>
      <c r="AQ180" s="20" t="s">
        <v>9530</v>
      </c>
      <c r="AR180" s="2">
        <v>237</v>
      </c>
      <c r="AT180" s="20" t="s">
        <v>5069</v>
      </c>
      <c r="AU180" s="1">
        <v>0.21</v>
      </c>
      <c r="AY180"/>
    </row>
    <row r="181" spans="2:51">
      <c r="B181" s="20" t="s">
        <v>12695</v>
      </c>
      <c r="C181" s="1">
        <v>0.48</v>
      </c>
      <c r="E181" s="20" t="s">
        <v>12695</v>
      </c>
      <c r="F181">
        <v>1</v>
      </c>
      <c r="H181" s="20" t="s">
        <v>12695</v>
      </c>
      <c r="I181" s="2">
        <v>534</v>
      </c>
      <c r="N181" s="20" t="s">
        <v>12695</v>
      </c>
      <c r="O181" s="44">
        <v>5999</v>
      </c>
      <c r="P181" s="44">
        <v>11495</v>
      </c>
      <c r="U181" s="34" t="s">
        <v>6092</v>
      </c>
      <c r="V181" s="1">
        <v>0.71</v>
      </c>
      <c r="X181" s="20" t="s">
        <v>456</v>
      </c>
      <c r="Y181" s="27">
        <v>4.4000000000000004</v>
      </c>
      <c r="AC181" s="20" t="s">
        <v>7089</v>
      </c>
      <c r="AD181" s="2">
        <v>2818330</v>
      </c>
      <c r="AG181"/>
      <c r="AL181" s="25" t="s">
        <v>8752</v>
      </c>
      <c r="AM181" s="2">
        <v>21783</v>
      </c>
      <c r="AN181" s="1">
        <v>0.56000000000000005</v>
      </c>
      <c r="AQ181" s="20" t="s">
        <v>12584</v>
      </c>
      <c r="AR181" s="2">
        <v>229</v>
      </c>
      <c r="AT181" s="20" t="s">
        <v>6411</v>
      </c>
      <c r="AU181" s="1">
        <v>0.2</v>
      </c>
      <c r="AY181"/>
    </row>
    <row r="182" spans="2:51">
      <c r="B182" s="20" t="s">
        <v>9284</v>
      </c>
      <c r="C182" s="1">
        <v>0.31428571428571433</v>
      </c>
      <c r="E182" s="20" t="s">
        <v>9284</v>
      </c>
      <c r="F182">
        <v>7</v>
      </c>
      <c r="H182" s="20" t="s">
        <v>9284</v>
      </c>
      <c r="I182" s="2">
        <v>26029</v>
      </c>
      <c r="N182" s="20" t="s">
        <v>9284</v>
      </c>
      <c r="O182" s="44">
        <v>387.42857142857144</v>
      </c>
      <c r="P182" s="44">
        <v>580.57142857142856</v>
      </c>
      <c r="U182" s="34" t="s">
        <v>1582</v>
      </c>
      <c r="V182" s="1">
        <v>0.71</v>
      </c>
      <c r="X182" s="20" t="s">
        <v>1627</v>
      </c>
      <c r="Y182" s="27">
        <v>4.4000000000000004</v>
      </c>
      <c r="AC182" s="20" t="s">
        <v>2357</v>
      </c>
      <c r="AD182" s="2">
        <v>2780700</v>
      </c>
      <c r="AG182"/>
      <c r="AL182" s="25" t="s">
        <v>9376</v>
      </c>
      <c r="AM182" s="2">
        <v>3366</v>
      </c>
      <c r="AN182" s="1">
        <v>0.36</v>
      </c>
      <c r="AQ182" s="20" t="s">
        <v>11567</v>
      </c>
      <c r="AR182" s="2">
        <v>227</v>
      </c>
      <c r="AT182" s="20" t="s">
        <v>3045</v>
      </c>
      <c r="AU182" s="1">
        <v>0.18555555555555556</v>
      </c>
      <c r="AY182"/>
    </row>
    <row r="183" spans="2:51">
      <c r="B183" s="20" t="s">
        <v>11990</v>
      </c>
      <c r="C183" s="1">
        <v>0.53333333333333333</v>
      </c>
      <c r="E183" s="20" t="s">
        <v>11990</v>
      </c>
      <c r="F183">
        <v>3</v>
      </c>
      <c r="H183" s="20" t="s">
        <v>11990</v>
      </c>
      <c r="I183" s="2">
        <v>2073</v>
      </c>
      <c r="N183" s="20" t="s">
        <v>11990</v>
      </c>
      <c r="O183" s="44">
        <v>999</v>
      </c>
      <c r="P183" s="44">
        <v>2132.6666666666665</v>
      </c>
      <c r="U183" s="34" t="s">
        <v>3422</v>
      </c>
      <c r="V183" s="1">
        <v>0.71</v>
      </c>
      <c r="X183" s="20" t="s">
        <v>12885</v>
      </c>
      <c r="Y183" s="27">
        <v>4.4000000000000004</v>
      </c>
      <c r="AC183" s="20" t="s">
        <v>7875</v>
      </c>
      <c r="AD183" s="2">
        <v>2732633</v>
      </c>
      <c r="AG183"/>
      <c r="AL183" s="25" t="s">
        <v>10601</v>
      </c>
      <c r="AM183" s="2">
        <v>2116</v>
      </c>
      <c r="AN183" s="1">
        <v>0.39</v>
      </c>
      <c r="AQ183" s="20" t="s">
        <v>2802</v>
      </c>
      <c r="AR183" s="2">
        <v>227</v>
      </c>
      <c r="AT183" s="20" t="s">
        <v>6314</v>
      </c>
      <c r="AU183" s="1">
        <v>0.17499999999999999</v>
      </c>
      <c r="AY183"/>
    </row>
    <row r="184" spans="2:51" ht="30">
      <c r="B184" s="20" t="s">
        <v>11718</v>
      </c>
      <c r="C184" s="1">
        <v>0.55000000000000004</v>
      </c>
      <c r="E184" s="20" t="s">
        <v>11718</v>
      </c>
      <c r="F184">
        <v>1</v>
      </c>
      <c r="H184" s="20" t="s">
        <v>11718</v>
      </c>
      <c r="I184" s="2">
        <v>557</v>
      </c>
      <c r="N184" s="20" t="s">
        <v>11718</v>
      </c>
      <c r="O184" s="44">
        <v>587</v>
      </c>
      <c r="P184" s="44">
        <v>1295</v>
      </c>
      <c r="U184" s="34" t="s">
        <v>9560</v>
      </c>
      <c r="V184" s="1">
        <v>0.71</v>
      </c>
      <c r="X184" s="20" t="s">
        <v>2045</v>
      </c>
      <c r="Y184" s="27">
        <v>4.4000000000000004</v>
      </c>
      <c r="AC184" s="20" t="s">
        <v>5766</v>
      </c>
      <c r="AD184" s="2">
        <v>2676375</v>
      </c>
      <c r="AG184"/>
      <c r="AL184" s="25" t="s">
        <v>8584</v>
      </c>
      <c r="AM184" s="2">
        <v>2031</v>
      </c>
      <c r="AN184" s="1">
        <v>0.9</v>
      </c>
      <c r="AQ184" s="20" t="s">
        <v>2320</v>
      </c>
      <c r="AR184" s="2">
        <v>224</v>
      </c>
      <c r="AT184" s="20" t="s">
        <v>10962</v>
      </c>
      <c r="AU184" s="1">
        <v>0.17</v>
      </c>
      <c r="AY184"/>
    </row>
    <row r="185" spans="2:51" ht="30">
      <c r="B185" s="20" t="s">
        <v>8699</v>
      </c>
      <c r="C185" s="1">
        <v>0.34250000000000003</v>
      </c>
      <c r="E185" s="20" t="s">
        <v>8699</v>
      </c>
      <c r="F185">
        <v>24</v>
      </c>
      <c r="H185" s="20" t="s">
        <v>8699</v>
      </c>
      <c r="I185" s="2">
        <v>258512</v>
      </c>
      <c r="N185" s="20" t="s">
        <v>8699</v>
      </c>
      <c r="O185" s="44">
        <v>762.16666666666663</v>
      </c>
      <c r="P185" s="44">
        <v>1179.5</v>
      </c>
      <c r="U185" s="34" t="s">
        <v>4349</v>
      </c>
      <c r="V185" s="1">
        <v>0.7</v>
      </c>
      <c r="X185" s="20" t="s">
        <v>617</v>
      </c>
      <c r="Y185" s="27">
        <v>4.4000000000000004</v>
      </c>
      <c r="AC185" s="20" t="s">
        <v>9397</v>
      </c>
      <c r="AD185" s="2">
        <v>2649553</v>
      </c>
      <c r="AG185"/>
      <c r="AL185" s="25" t="s">
        <v>1398</v>
      </c>
      <c r="AM185" s="2">
        <v>1951</v>
      </c>
      <c r="AN185" s="1">
        <v>0.25</v>
      </c>
      <c r="AQ185" s="20" t="s">
        <v>12895</v>
      </c>
      <c r="AR185" s="2">
        <v>222</v>
      </c>
      <c r="AT185" s="20" t="s">
        <v>5829</v>
      </c>
      <c r="AU185" s="1">
        <v>0.15999999999999998</v>
      </c>
      <c r="AY185"/>
    </row>
    <row r="186" spans="2:51" ht="30">
      <c r="B186" s="20" t="s">
        <v>8897</v>
      </c>
      <c r="C186" s="1">
        <v>0.23833333333333329</v>
      </c>
      <c r="E186" s="20" t="s">
        <v>8897</v>
      </c>
      <c r="F186">
        <v>12</v>
      </c>
      <c r="H186" s="20" t="s">
        <v>8897</v>
      </c>
      <c r="I186" s="2">
        <v>66017</v>
      </c>
      <c r="N186" s="20" t="s">
        <v>8897</v>
      </c>
      <c r="O186" s="44">
        <v>3071.25</v>
      </c>
      <c r="P186" s="44">
        <v>4139.083333333333</v>
      </c>
      <c r="U186" s="34" t="s">
        <v>1453</v>
      </c>
      <c r="V186" s="1">
        <v>0.7</v>
      </c>
      <c r="X186" s="20" t="s">
        <v>6866</v>
      </c>
      <c r="Y186" s="27">
        <v>4.4000000000000004</v>
      </c>
      <c r="AC186" s="20" t="s">
        <v>5829</v>
      </c>
      <c r="AD186" s="2">
        <v>2585553</v>
      </c>
      <c r="AG186"/>
      <c r="AL186" s="25" t="s">
        <v>1087</v>
      </c>
      <c r="AM186" s="2">
        <v>1951</v>
      </c>
      <c r="AN186" s="1">
        <v>0.2</v>
      </c>
      <c r="AQ186" s="20" t="s">
        <v>2603</v>
      </c>
      <c r="AR186" s="2">
        <v>214</v>
      </c>
      <c r="AT186" s="20" t="s">
        <v>5047</v>
      </c>
      <c r="AU186" s="1">
        <v>0.14285714285714285</v>
      </c>
      <c r="AY186"/>
    </row>
    <row r="187" spans="2:51" ht="30">
      <c r="B187" s="20" t="s">
        <v>8574</v>
      </c>
      <c r="C187" s="1">
        <v>0.51318181818181818</v>
      </c>
      <c r="E187" s="20" t="s">
        <v>8574</v>
      </c>
      <c r="F187">
        <v>22</v>
      </c>
      <c r="H187" s="20" t="s">
        <v>8574</v>
      </c>
      <c r="I187" s="2">
        <v>22983</v>
      </c>
      <c r="N187" s="20" t="s">
        <v>8574</v>
      </c>
      <c r="O187" s="44">
        <v>505.63636363636363</v>
      </c>
      <c r="P187" s="44">
        <v>1061.6363636363637</v>
      </c>
      <c r="U187" s="34" t="s">
        <v>8520</v>
      </c>
      <c r="V187" s="1">
        <v>0.7</v>
      </c>
      <c r="X187" s="20" t="s">
        <v>11728</v>
      </c>
      <c r="Y187" s="27">
        <v>4.4000000000000004</v>
      </c>
      <c r="AC187" s="20" t="s">
        <v>6681</v>
      </c>
      <c r="AD187" s="2">
        <v>2578419</v>
      </c>
      <c r="AG187"/>
      <c r="AL187" s="25" t="s">
        <v>1735</v>
      </c>
      <c r="AM187" s="2">
        <v>7318</v>
      </c>
      <c r="AN187" s="1">
        <v>0.41</v>
      </c>
      <c r="AQ187" s="20" t="s">
        <v>12322</v>
      </c>
      <c r="AR187" s="2">
        <v>212</v>
      </c>
      <c r="AT187" s="20" t="s">
        <v>8113</v>
      </c>
      <c r="AU187" s="1">
        <v>0.14000000000000001</v>
      </c>
      <c r="AY187"/>
    </row>
    <row r="188" spans="2:51" ht="30">
      <c r="B188" s="20" t="s">
        <v>9386</v>
      </c>
      <c r="C188" s="1">
        <v>0.44333333333333336</v>
      </c>
      <c r="E188" s="20" t="s">
        <v>9386</v>
      </c>
      <c r="F188">
        <v>3</v>
      </c>
      <c r="H188" s="20" t="s">
        <v>9386</v>
      </c>
      <c r="I188" s="2">
        <v>1484</v>
      </c>
      <c r="N188" s="20" t="s">
        <v>9386</v>
      </c>
      <c r="O188" s="44">
        <v>5229</v>
      </c>
      <c r="P188" s="44">
        <v>9329.3333333333339</v>
      </c>
      <c r="U188" s="34" t="s">
        <v>2300</v>
      </c>
      <c r="V188" s="1">
        <v>0.7</v>
      </c>
      <c r="X188" s="20" t="s">
        <v>2678</v>
      </c>
      <c r="Y188" s="27">
        <v>4.4000000000000004</v>
      </c>
      <c r="AC188" s="20" t="s">
        <v>5069</v>
      </c>
      <c r="AD188" s="2">
        <v>2438370</v>
      </c>
      <c r="AG188"/>
      <c r="AL188" s="25" t="s">
        <v>2305</v>
      </c>
      <c r="AM188" s="2">
        <v>7318</v>
      </c>
      <c r="AN188" s="1">
        <v>0.35</v>
      </c>
      <c r="AQ188" s="20" t="s">
        <v>12825</v>
      </c>
      <c r="AR188" s="2">
        <v>212</v>
      </c>
      <c r="AT188" s="20" t="s">
        <v>7286</v>
      </c>
      <c r="AU188" s="1">
        <v>0.13666666666666669</v>
      </c>
      <c r="AY188"/>
    </row>
    <row r="189" spans="2:51" ht="30">
      <c r="B189" s="20" t="s">
        <v>12815</v>
      </c>
      <c r="C189" s="1">
        <v>0.49</v>
      </c>
      <c r="E189" s="20" t="s">
        <v>12815</v>
      </c>
      <c r="F189">
        <v>1</v>
      </c>
      <c r="H189" s="20" t="s">
        <v>12815</v>
      </c>
      <c r="I189" s="2">
        <v>2664</v>
      </c>
      <c r="N189" s="20" t="s">
        <v>12815</v>
      </c>
      <c r="O189" s="44">
        <v>253</v>
      </c>
      <c r="P189" s="44">
        <v>500</v>
      </c>
      <c r="U189" s="34" t="s">
        <v>4215</v>
      </c>
      <c r="V189" s="1">
        <v>0.7</v>
      </c>
      <c r="X189" s="20" t="s">
        <v>1398</v>
      </c>
      <c r="Y189" s="27">
        <v>4.4000000000000004</v>
      </c>
      <c r="AC189" s="20" t="s">
        <v>4329</v>
      </c>
      <c r="AD189" s="2">
        <v>2384807</v>
      </c>
      <c r="AG189"/>
      <c r="AL189" s="25" t="s">
        <v>8112</v>
      </c>
      <c r="AM189" s="2">
        <v>20668</v>
      </c>
      <c r="AN189" s="1">
        <v>0.14000000000000001</v>
      </c>
      <c r="AQ189" s="20" t="s">
        <v>1353</v>
      </c>
      <c r="AR189" s="2">
        <v>211</v>
      </c>
      <c r="AT189" s="20" t="s">
        <v>5647</v>
      </c>
      <c r="AU189" s="1">
        <v>0.13333333333333333</v>
      </c>
      <c r="AY189"/>
    </row>
    <row r="190" spans="2:51" ht="30">
      <c r="B190" s="20" t="s">
        <v>9326</v>
      </c>
      <c r="C190" s="1">
        <v>0.28249999999999997</v>
      </c>
      <c r="E190" s="20" t="s">
        <v>9326</v>
      </c>
      <c r="F190">
        <v>4</v>
      </c>
      <c r="H190" s="20" t="s">
        <v>9326</v>
      </c>
      <c r="I190" s="2">
        <v>64051</v>
      </c>
      <c r="N190" s="20" t="s">
        <v>9326</v>
      </c>
      <c r="O190" s="44">
        <v>5399</v>
      </c>
      <c r="P190" s="44">
        <v>7448.25</v>
      </c>
      <c r="U190" s="34" t="s">
        <v>6113</v>
      </c>
      <c r="V190" s="1">
        <v>0.7</v>
      </c>
      <c r="X190" s="20" t="s">
        <v>6536</v>
      </c>
      <c r="Y190" s="27">
        <v>4.4000000000000004</v>
      </c>
      <c r="AC190" s="20" t="s">
        <v>7734</v>
      </c>
      <c r="AD190" s="2">
        <v>2380050</v>
      </c>
      <c r="AG190"/>
      <c r="AL190" s="25" t="s">
        <v>1467</v>
      </c>
      <c r="AM190" s="2">
        <v>577</v>
      </c>
      <c r="AN190" s="1">
        <v>0.28999999999999998</v>
      </c>
      <c r="AQ190" s="20" t="s">
        <v>673</v>
      </c>
      <c r="AR190" s="2">
        <v>210</v>
      </c>
      <c r="AT190" s="20" t="s">
        <v>9458</v>
      </c>
      <c r="AU190" s="1">
        <v>0.13</v>
      </c>
      <c r="AY190"/>
    </row>
    <row r="191" spans="2:51" ht="30">
      <c r="B191" s="20" t="s">
        <v>8969</v>
      </c>
      <c r="C191" s="1">
        <v>0.3775</v>
      </c>
      <c r="E191" s="20" t="s">
        <v>8969</v>
      </c>
      <c r="F191">
        <v>8</v>
      </c>
      <c r="H191" s="20" t="s">
        <v>8969</v>
      </c>
      <c r="I191" s="2">
        <v>19567</v>
      </c>
      <c r="N191" s="20" t="s">
        <v>8969</v>
      </c>
      <c r="O191" s="44">
        <v>2780.375</v>
      </c>
      <c r="P191" s="44">
        <v>5059.375</v>
      </c>
      <c r="U191" s="34" t="s">
        <v>10691</v>
      </c>
      <c r="V191" s="1">
        <v>0.7</v>
      </c>
      <c r="X191" s="20" t="s">
        <v>1087</v>
      </c>
      <c r="Y191" s="27">
        <v>4.4000000000000004</v>
      </c>
      <c r="AC191" s="20" t="s">
        <v>7974</v>
      </c>
      <c r="AD191" s="2">
        <v>2367910</v>
      </c>
      <c r="AG191"/>
      <c r="AL191" s="25" t="s">
        <v>2090</v>
      </c>
      <c r="AM191" s="2">
        <v>474</v>
      </c>
      <c r="AN191" s="1">
        <v>0.28999999999999998</v>
      </c>
      <c r="AQ191" s="20" t="s">
        <v>5091</v>
      </c>
      <c r="AR191" s="2">
        <v>206</v>
      </c>
      <c r="AT191" s="20" t="s">
        <v>7089</v>
      </c>
      <c r="AU191" s="1">
        <v>0.13</v>
      </c>
      <c r="AY191"/>
    </row>
    <row r="192" spans="2:51" ht="45">
      <c r="B192" s="20" t="s">
        <v>11428</v>
      </c>
      <c r="C192" s="1">
        <v>0.45</v>
      </c>
      <c r="E192" s="20" t="s">
        <v>11428</v>
      </c>
      <c r="F192">
        <v>2</v>
      </c>
      <c r="H192" s="20" t="s">
        <v>11428</v>
      </c>
      <c r="I192" s="2">
        <v>7834</v>
      </c>
      <c r="N192" s="20" t="s">
        <v>11428</v>
      </c>
      <c r="O192" s="44">
        <v>23449.5</v>
      </c>
      <c r="P192" s="44">
        <v>44949.5</v>
      </c>
      <c r="U192" s="34" t="s">
        <v>7306</v>
      </c>
      <c r="V192" s="1">
        <v>0.7</v>
      </c>
      <c r="X192" s="20" t="s">
        <v>10901</v>
      </c>
      <c r="Y192" s="27">
        <v>4.4000000000000004</v>
      </c>
      <c r="AC192" s="20" t="s">
        <v>2743</v>
      </c>
      <c r="AD192" s="2">
        <v>2173500</v>
      </c>
      <c r="AG192"/>
      <c r="AL192" s="25" t="s">
        <v>2732</v>
      </c>
      <c r="AM192" s="2">
        <v>390</v>
      </c>
      <c r="AN192" s="1">
        <v>0.63</v>
      </c>
      <c r="AQ192" s="20" t="s">
        <v>11125</v>
      </c>
      <c r="AR192" s="2">
        <v>203</v>
      </c>
      <c r="AT192" s="20" t="s">
        <v>5262</v>
      </c>
      <c r="AU192" s="1">
        <v>0.13</v>
      </c>
      <c r="AY192"/>
    </row>
    <row r="193" spans="2:51" ht="45">
      <c r="B193" s="20" t="s">
        <v>9944</v>
      </c>
      <c r="C193" s="1">
        <v>0.43666666666666659</v>
      </c>
      <c r="E193" s="20" t="s">
        <v>9944</v>
      </c>
      <c r="F193">
        <v>6</v>
      </c>
      <c r="H193" s="20" t="s">
        <v>9944</v>
      </c>
      <c r="I193" s="2">
        <v>32736</v>
      </c>
      <c r="N193" s="20" t="s">
        <v>9944</v>
      </c>
      <c r="O193" s="44">
        <v>5646.333333333333</v>
      </c>
      <c r="P193" s="44">
        <v>9856.8333333333339</v>
      </c>
      <c r="U193" s="34" t="s">
        <v>3504</v>
      </c>
      <c r="V193" s="1">
        <v>0.7</v>
      </c>
      <c r="X193" s="20" t="s">
        <v>1735</v>
      </c>
      <c r="Y193" s="27">
        <v>4.4000000000000004</v>
      </c>
      <c r="AC193" s="20" t="s">
        <v>8231</v>
      </c>
      <c r="AD193" s="2">
        <v>2168210</v>
      </c>
      <c r="AG193"/>
      <c r="AL193" s="25" t="s">
        <v>8474</v>
      </c>
      <c r="AM193" s="2">
        <v>1462</v>
      </c>
      <c r="AN193" s="1">
        <v>0.64</v>
      </c>
      <c r="AQ193" s="20" t="s">
        <v>2793</v>
      </c>
      <c r="AR193" s="2">
        <v>200</v>
      </c>
      <c r="AT193" s="20" t="s">
        <v>6273</v>
      </c>
      <c r="AU193" s="1">
        <v>0.12</v>
      </c>
      <c r="AY193"/>
    </row>
    <row r="194" spans="2:51">
      <c r="B194" s="20" t="s">
        <v>9644</v>
      </c>
      <c r="C194" s="1">
        <v>0.03</v>
      </c>
      <c r="E194" s="20" t="s">
        <v>9644</v>
      </c>
      <c r="F194">
        <v>3</v>
      </c>
      <c r="H194" s="20" t="s">
        <v>9644</v>
      </c>
      <c r="I194" s="2">
        <v>23629</v>
      </c>
      <c r="N194" s="20" t="s">
        <v>9644</v>
      </c>
      <c r="O194" s="44">
        <v>793</v>
      </c>
      <c r="P194" s="44">
        <v>813.33333333333337</v>
      </c>
      <c r="U194" s="34" t="s">
        <v>2571</v>
      </c>
      <c r="V194" s="1">
        <v>0.7</v>
      </c>
      <c r="X194" s="20" t="s">
        <v>10751</v>
      </c>
      <c r="Y194" s="27">
        <v>4.4000000000000004</v>
      </c>
      <c r="AC194" s="20" t="s">
        <v>11949</v>
      </c>
      <c r="AD194" s="2">
        <v>1703160</v>
      </c>
      <c r="AG194"/>
      <c r="AL194" s="25" t="s">
        <v>11787</v>
      </c>
      <c r="AM194" s="2">
        <v>1899</v>
      </c>
      <c r="AN194" s="1">
        <v>0.09</v>
      </c>
      <c r="AQ194" s="20" t="s">
        <v>1864</v>
      </c>
      <c r="AR194" s="2">
        <v>197</v>
      </c>
      <c r="AT194" s="20" t="s">
        <v>7703</v>
      </c>
      <c r="AU194" s="1">
        <v>0.115</v>
      </c>
      <c r="AY194"/>
    </row>
    <row r="195" spans="2:51">
      <c r="B195" s="20" t="s">
        <v>10094</v>
      </c>
      <c r="C195" s="1">
        <v>0.42499999999999999</v>
      </c>
      <c r="E195" s="20" t="s">
        <v>10094</v>
      </c>
      <c r="F195">
        <v>12</v>
      </c>
      <c r="H195" s="20" t="s">
        <v>10094</v>
      </c>
      <c r="I195" s="2">
        <v>78109</v>
      </c>
      <c r="N195" s="20" t="s">
        <v>10094</v>
      </c>
      <c r="O195" s="44">
        <v>7015.25</v>
      </c>
      <c r="P195" s="44">
        <v>15618.833333333334</v>
      </c>
      <c r="U195" s="34" t="s">
        <v>2271</v>
      </c>
      <c r="V195" s="1">
        <v>0.7</v>
      </c>
      <c r="X195" s="20" t="s">
        <v>2305</v>
      </c>
      <c r="Y195" s="27">
        <v>4.4000000000000004</v>
      </c>
      <c r="AC195" s="20" t="s">
        <v>12363</v>
      </c>
      <c r="AD195" s="2">
        <v>1597500</v>
      </c>
      <c r="AG195"/>
      <c r="AL195" s="25" t="s">
        <v>10780</v>
      </c>
      <c r="AM195" s="2">
        <v>1393</v>
      </c>
      <c r="AN195" s="1">
        <v>0.34</v>
      </c>
      <c r="AQ195" s="20" t="s">
        <v>2168</v>
      </c>
      <c r="AR195" s="2">
        <v>197</v>
      </c>
      <c r="AT195" s="20" t="s">
        <v>7472</v>
      </c>
      <c r="AU195" s="1">
        <v>0.1</v>
      </c>
      <c r="AY195"/>
    </row>
    <row r="196" spans="2:51" ht="30">
      <c r="B196" s="20" t="s">
        <v>9633</v>
      </c>
      <c r="C196" s="1">
        <v>0.40818181818181815</v>
      </c>
      <c r="E196" s="20" t="s">
        <v>9633</v>
      </c>
      <c r="F196">
        <v>11</v>
      </c>
      <c r="H196" s="20" t="s">
        <v>9633</v>
      </c>
      <c r="I196" s="2">
        <v>25794</v>
      </c>
      <c r="N196" s="20" t="s">
        <v>9633</v>
      </c>
      <c r="O196" s="44">
        <v>409.54545454545456</v>
      </c>
      <c r="P196" s="44">
        <v>743.5454545454545</v>
      </c>
      <c r="U196" s="34" t="s">
        <v>397</v>
      </c>
      <c r="V196" s="1">
        <v>0.7</v>
      </c>
      <c r="X196" s="20" t="s">
        <v>128</v>
      </c>
      <c r="Y196" s="27">
        <v>4.4000000000000004</v>
      </c>
      <c r="AC196" s="20" t="s">
        <v>8298</v>
      </c>
      <c r="AD196" s="2">
        <v>1428820</v>
      </c>
      <c r="AG196"/>
      <c r="AL196" s="25" t="s">
        <v>1332</v>
      </c>
      <c r="AM196" s="2">
        <v>30023</v>
      </c>
      <c r="AN196" s="1">
        <v>0.31</v>
      </c>
      <c r="AQ196" s="20" t="s">
        <v>12905</v>
      </c>
      <c r="AR196" s="2">
        <v>195</v>
      </c>
      <c r="AT196" s="20" t="s">
        <v>10420</v>
      </c>
      <c r="AU196" s="1">
        <v>9.5000000000000001E-2</v>
      </c>
      <c r="AY196"/>
    </row>
    <row r="197" spans="2:51" ht="30">
      <c r="B197" s="20" t="s">
        <v>6681</v>
      </c>
      <c r="C197" s="1">
        <v>0.56999999999999995</v>
      </c>
      <c r="E197" s="20" t="s">
        <v>6681</v>
      </c>
      <c r="F197">
        <v>1</v>
      </c>
      <c r="H197" s="20" t="s">
        <v>6681</v>
      </c>
      <c r="I197" s="2">
        <v>2581</v>
      </c>
      <c r="N197" s="20" t="s">
        <v>6681</v>
      </c>
      <c r="O197" s="44">
        <v>425</v>
      </c>
      <c r="P197" s="44">
        <v>999</v>
      </c>
      <c r="U197" s="34" t="s">
        <v>431</v>
      </c>
      <c r="V197" s="1">
        <v>0.7</v>
      </c>
      <c r="X197" s="20" t="s">
        <v>2290</v>
      </c>
      <c r="Y197" s="27">
        <v>4.4000000000000004</v>
      </c>
      <c r="AC197" s="20" t="s">
        <v>12815</v>
      </c>
      <c r="AD197" s="2">
        <v>1332000</v>
      </c>
      <c r="AG197"/>
      <c r="AL197" s="25" t="s">
        <v>1672</v>
      </c>
      <c r="AM197" s="2">
        <v>30023</v>
      </c>
      <c r="AN197" s="1">
        <v>0.76</v>
      </c>
      <c r="AQ197" s="20" t="s">
        <v>2222</v>
      </c>
      <c r="AR197" s="2">
        <v>185</v>
      </c>
      <c r="AT197" s="20" t="s">
        <v>5347</v>
      </c>
      <c r="AU197" s="1">
        <v>9.3333333333333338E-2</v>
      </c>
      <c r="AY197"/>
    </row>
    <row r="198" spans="2:51" ht="30">
      <c r="B198" s="20" t="s">
        <v>8219</v>
      </c>
      <c r="C198" s="1">
        <v>0.57999999999999996</v>
      </c>
      <c r="E198" s="20" t="s">
        <v>8219</v>
      </c>
      <c r="F198">
        <v>1</v>
      </c>
      <c r="H198" s="20" t="s">
        <v>8219</v>
      </c>
      <c r="I198" s="2">
        <v>5985</v>
      </c>
      <c r="N198" s="20" t="s">
        <v>8219</v>
      </c>
      <c r="O198" s="44">
        <v>249</v>
      </c>
      <c r="P198" s="44">
        <v>599</v>
      </c>
      <c r="U198" s="34" t="s">
        <v>3962</v>
      </c>
      <c r="V198" s="1">
        <v>0.7</v>
      </c>
      <c r="X198" s="20" t="s">
        <v>2346</v>
      </c>
      <c r="Y198" s="27">
        <v>4.4000000000000004</v>
      </c>
      <c r="AC198" s="20" t="s">
        <v>12554</v>
      </c>
      <c r="AD198" s="2">
        <v>1163612</v>
      </c>
      <c r="AG198"/>
      <c r="AL198" s="25" t="s">
        <v>1795</v>
      </c>
      <c r="AM198" s="2">
        <v>44054</v>
      </c>
      <c r="AN198" s="1">
        <v>0.22</v>
      </c>
      <c r="AQ198" s="20" t="s">
        <v>11063</v>
      </c>
      <c r="AR198" s="2">
        <v>185</v>
      </c>
      <c r="AT198" s="20" t="s">
        <v>11949</v>
      </c>
      <c r="AU198" s="1">
        <v>0.08</v>
      </c>
      <c r="AY198"/>
    </row>
    <row r="199" spans="2:51">
      <c r="B199" s="20" t="s">
        <v>5034</v>
      </c>
      <c r="C199" s="1">
        <v>0.45999999999999996</v>
      </c>
      <c r="E199" s="20" t="s">
        <v>5034</v>
      </c>
      <c r="F199">
        <v>2</v>
      </c>
      <c r="H199" s="20" t="s">
        <v>5034</v>
      </c>
      <c r="I199" s="2">
        <v>88882</v>
      </c>
      <c r="N199" s="20" t="s">
        <v>5034</v>
      </c>
      <c r="O199" s="44">
        <v>638</v>
      </c>
      <c r="P199" s="44">
        <v>1347</v>
      </c>
      <c r="U199" s="34" t="s">
        <v>8357</v>
      </c>
      <c r="V199" s="1">
        <v>0.7</v>
      </c>
      <c r="X199" s="20" t="s">
        <v>6199</v>
      </c>
      <c r="Y199" s="27">
        <v>4.4000000000000004</v>
      </c>
      <c r="AC199" s="20" t="s">
        <v>2368</v>
      </c>
      <c r="AD199" s="2">
        <v>1127718</v>
      </c>
      <c r="AG199"/>
      <c r="AL199" s="25" t="s">
        <v>2178</v>
      </c>
      <c r="AM199" s="2">
        <v>28791</v>
      </c>
      <c r="AN199" s="1">
        <v>0.63</v>
      </c>
      <c r="AQ199" s="20" t="s">
        <v>9954</v>
      </c>
      <c r="AR199" s="2">
        <v>185</v>
      </c>
      <c r="AT199" s="20" t="s">
        <v>5623</v>
      </c>
      <c r="AU199" s="1">
        <v>5.7500000000000002E-2</v>
      </c>
      <c r="AY199"/>
    </row>
    <row r="200" spans="2:51">
      <c r="B200" s="20" t="s">
        <v>6060</v>
      </c>
      <c r="C200" s="1">
        <v>0</v>
      </c>
      <c r="E200" s="20" t="s">
        <v>6060</v>
      </c>
      <c r="F200">
        <v>1</v>
      </c>
      <c r="H200" s="20" t="s">
        <v>6060</v>
      </c>
      <c r="I200" s="2">
        <v>8610</v>
      </c>
      <c r="N200" s="20" t="s">
        <v>6060</v>
      </c>
      <c r="O200" s="44">
        <v>440</v>
      </c>
      <c r="P200" s="44">
        <v>440</v>
      </c>
      <c r="U200" s="34" t="s">
        <v>2242</v>
      </c>
      <c r="V200" s="1">
        <v>0.7</v>
      </c>
      <c r="X200" s="20" t="s">
        <v>5401</v>
      </c>
      <c r="Y200" s="27">
        <v>4.4000000000000004</v>
      </c>
      <c r="AC200" s="20" t="s">
        <v>8409</v>
      </c>
      <c r="AD200" s="2">
        <v>1079550</v>
      </c>
      <c r="AG200"/>
      <c r="AL200" s="25" t="s">
        <v>779</v>
      </c>
      <c r="AM200" s="2">
        <v>28791</v>
      </c>
      <c r="AN200" s="1">
        <v>0.63</v>
      </c>
      <c r="AQ200" s="20" t="s">
        <v>2613</v>
      </c>
      <c r="AR200" s="2">
        <v>184</v>
      </c>
      <c r="AT200" s="20" t="s">
        <v>6232</v>
      </c>
      <c r="AU200" s="1">
        <v>0.05</v>
      </c>
      <c r="AY200"/>
    </row>
    <row r="201" spans="2:51">
      <c r="B201" s="20" t="s">
        <v>7974</v>
      </c>
      <c r="C201" s="1">
        <v>0</v>
      </c>
      <c r="E201" s="20" t="s">
        <v>7974</v>
      </c>
      <c r="F201">
        <v>1</v>
      </c>
      <c r="H201" s="20" t="s">
        <v>7974</v>
      </c>
      <c r="I201" s="2">
        <v>4426</v>
      </c>
      <c r="N201" s="20" t="s">
        <v>7974</v>
      </c>
      <c r="O201" s="44">
        <v>535</v>
      </c>
      <c r="P201" s="44">
        <v>535</v>
      </c>
      <c r="U201" s="34" t="s">
        <v>976</v>
      </c>
      <c r="V201" s="1">
        <v>0.7</v>
      </c>
      <c r="X201" s="20" t="s">
        <v>1172</v>
      </c>
      <c r="Y201" s="27">
        <v>4.4000000000000004</v>
      </c>
      <c r="AC201" s="20" t="s">
        <v>7472</v>
      </c>
      <c r="AD201" s="2">
        <v>1071800</v>
      </c>
      <c r="AG201"/>
      <c r="AL201" s="25" t="s">
        <v>293</v>
      </c>
      <c r="AM201" s="2">
        <v>62550</v>
      </c>
      <c r="AN201" s="1">
        <v>0.69999999999999984</v>
      </c>
      <c r="AQ201" s="20" t="s">
        <v>283</v>
      </c>
      <c r="AR201" s="2">
        <v>184</v>
      </c>
      <c r="AT201" s="20" t="s">
        <v>8298</v>
      </c>
      <c r="AU201" s="1">
        <v>0.05</v>
      </c>
      <c r="AY201"/>
    </row>
    <row r="202" spans="2:51" ht="30">
      <c r="B202" s="20" t="s">
        <v>5213</v>
      </c>
      <c r="C202" s="1">
        <v>2.5000000000000001E-2</v>
      </c>
      <c r="E202" s="20" t="s">
        <v>5213</v>
      </c>
      <c r="F202">
        <v>2</v>
      </c>
      <c r="H202" s="20" t="s">
        <v>5213</v>
      </c>
      <c r="I202" s="2">
        <v>17939</v>
      </c>
      <c r="N202" s="20" t="s">
        <v>5213</v>
      </c>
      <c r="O202" s="44">
        <v>908.5</v>
      </c>
      <c r="P202" s="44">
        <v>922.5</v>
      </c>
      <c r="U202" s="34" t="s">
        <v>6659</v>
      </c>
      <c r="V202" s="1">
        <v>0.7</v>
      </c>
      <c r="X202" s="20" t="s">
        <v>7973</v>
      </c>
      <c r="Y202" s="27">
        <v>4.4000000000000004</v>
      </c>
      <c r="AC202" s="20" t="s">
        <v>2321</v>
      </c>
      <c r="AD202" s="2">
        <v>1052576</v>
      </c>
      <c r="AG202"/>
      <c r="AL202" s="25" t="s">
        <v>4866</v>
      </c>
      <c r="AM202" s="2">
        <v>180998</v>
      </c>
      <c r="AN202" s="1">
        <v>0.56999999999999995</v>
      </c>
      <c r="AQ202" s="20" t="s">
        <v>12804</v>
      </c>
      <c r="AR202" s="2">
        <v>178</v>
      </c>
      <c r="AT202" s="20" t="s">
        <v>9644</v>
      </c>
      <c r="AU202" s="1">
        <v>0.03</v>
      </c>
      <c r="AY202"/>
    </row>
    <row r="203" spans="2:51" ht="45">
      <c r="B203" s="20" t="s">
        <v>6712</v>
      </c>
      <c r="C203" s="1">
        <v>0</v>
      </c>
      <c r="E203" s="20" t="s">
        <v>6712</v>
      </c>
      <c r="F203">
        <v>1</v>
      </c>
      <c r="H203" s="20" t="s">
        <v>6712</v>
      </c>
      <c r="I203" s="2">
        <v>388</v>
      </c>
      <c r="N203" s="20" t="s">
        <v>6712</v>
      </c>
      <c r="O203" s="44">
        <v>99</v>
      </c>
      <c r="P203" s="44">
        <v>99</v>
      </c>
      <c r="U203" s="34" t="s">
        <v>6556</v>
      </c>
      <c r="V203" s="1">
        <v>0.7</v>
      </c>
      <c r="X203" s="20" t="s">
        <v>2732</v>
      </c>
      <c r="Y203" s="27">
        <v>4.4000000000000004</v>
      </c>
      <c r="AC203" s="20" t="s">
        <v>5058</v>
      </c>
      <c r="AD203" s="2">
        <v>946600</v>
      </c>
      <c r="AG203"/>
      <c r="AL203" s="25" t="s">
        <v>4819</v>
      </c>
      <c r="AM203" s="2">
        <v>136954</v>
      </c>
      <c r="AN203" s="1">
        <v>0.67</v>
      </c>
      <c r="AQ203" s="20" t="s">
        <v>2822</v>
      </c>
      <c r="AR203" s="2">
        <v>171</v>
      </c>
      <c r="AT203" s="20" t="s">
        <v>5213</v>
      </c>
      <c r="AU203" s="1">
        <v>2.5000000000000001E-2</v>
      </c>
      <c r="AY203"/>
    </row>
    <row r="204" spans="2:51" ht="30">
      <c r="B204" s="20" t="s">
        <v>7932</v>
      </c>
      <c r="C204" s="1">
        <v>0.53</v>
      </c>
      <c r="E204" s="20" t="s">
        <v>7932</v>
      </c>
      <c r="F204">
        <v>1</v>
      </c>
      <c r="H204" s="20" t="s">
        <v>7932</v>
      </c>
      <c r="I204" s="2">
        <v>3530</v>
      </c>
      <c r="N204" s="20" t="s">
        <v>7932</v>
      </c>
      <c r="O204" s="44">
        <v>1399</v>
      </c>
      <c r="P204" s="44">
        <v>2999</v>
      </c>
      <c r="U204" s="34" t="s">
        <v>1889</v>
      </c>
      <c r="V204" s="1">
        <v>0.7</v>
      </c>
      <c r="X204" s="20" t="s">
        <v>5953</v>
      </c>
      <c r="Y204" s="27">
        <v>4.4000000000000004</v>
      </c>
      <c r="AC204" s="20" t="s">
        <v>10327</v>
      </c>
      <c r="AD204" s="2">
        <v>860551</v>
      </c>
      <c r="AG204"/>
      <c r="AL204" s="25" t="s">
        <v>5914</v>
      </c>
      <c r="AM204" s="2">
        <v>47521</v>
      </c>
      <c r="AN204" s="1">
        <v>0.8</v>
      </c>
      <c r="AQ204" s="20" t="s">
        <v>11326</v>
      </c>
      <c r="AR204" s="2">
        <v>170</v>
      </c>
      <c r="AT204" s="20" t="s">
        <v>6060</v>
      </c>
      <c r="AU204" s="1">
        <v>0</v>
      </c>
      <c r="AY204"/>
    </row>
    <row r="205" spans="2:51" ht="45">
      <c r="B205" s="20" t="s">
        <v>6273</v>
      </c>
      <c r="C205" s="1">
        <v>0.12</v>
      </c>
      <c r="E205" s="20" t="s">
        <v>6273</v>
      </c>
      <c r="F205">
        <v>7</v>
      </c>
      <c r="H205" s="20" t="s">
        <v>6273</v>
      </c>
      <c r="I205" s="2">
        <v>23333</v>
      </c>
      <c r="N205" s="20" t="s">
        <v>6273</v>
      </c>
      <c r="O205" s="44">
        <v>227.14285714285714</v>
      </c>
      <c r="P205" s="44">
        <v>267.85714285714283</v>
      </c>
      <c r="U205" s="34" t="s">
        <v>234</v>
      </c>
      <c r="V205" s="1">
        <v>0.69999999999999984</v>
      </c>
      <c r="X205" s="20" t="s">
        <v>1795</v>
      </c>
      <c r="Y205" s="27">
        <v>4.4000000000000004</v>
      </c>
      <c r="AC205" s="20" t="s">
        <v>7515</v>
      </c>
      <c r="AD205" s="2">
        <v>816183</v>
      </c>
      <c r="AG205"/>
      <c r="AL205" s="25" t="s">
        <v>5658</v>
      </c>
      <c r="AM205" s="2">
        <v>11015</v>
      </c>
      <c r="AN205" s="1">
        <v>0.47</v>
      </c>
      <c r="AQ205" s="20" t="s">
        <v>12443</v>
      </c>
      <c r="AR205" s="2">
        <v>168</v>
      </c>
      <c r="AT205" s="20" t="s">
        <v>8409</v>
      </c>
      <c r="AU205" s="1">
        <v>0</v>
      </c>
      <c r="AY205"/>
    </row>
    <row r="206" spans="2:51" ht="45">
      <c r="B206" s="20" t="s">
        <v>5755</v>
      </c>
      <c r="C206" s="1">
        <v>0.62</v>
      </c>
      <c r="E206" s="20" t="s">
        <v>5755</v>
      </c>
      <c r="F206">
        <v>2</v>
      </c>
      <c r="H206" s="20" t="s">
        <v>5755</v>
      </c>
      <c r="I206" s="2">
        <v>16773</v>
      </c>
      <c r="N206" s="20" t="s">
        <v>5755</v>
      </c>
      <c r="O206" s="44">
        <v>144</v>
      </c>
      <c r="P206" s="44">
        <v>487.5</v>
      </c>
      <c r="U206" s="34" t="s">
        <v>293</v>
      </c>
      <c r="V206" s="1">
        <v>0.69999999999999984</v>
      </c>
      <c r="X206" s="20" t="s">
        <v>4736</v>
      </c>
      <c r="Y206" s="27">
        <v>4.4000000000000004</v>
      </c>
      <c r="AC206" s="20" t="s">
        <v>12061</v>
      </c>
      <c r="AD206" s="2">
        <v>766410</v>
      </c>
      <c r="AG206"/>
      <c r="AL206" s="25" t="s">
        <v>7153</v>
      </c>
      <c r="AM206" s="2">
        <v>676</v>
      </c>
      <c r="AN206" s="1">
        <v>0.54</v>
      </c>
      <c r="AQ206" s="20" t="s">
        <v>11186</v>
      </c>
      <c r="AR206" s="2">
        <v>166</v>
      </c>
      <c r="AT206" s="20" t="s">
        <v>7974</v>
      </c>
      <c r="AU206" s="1">
        <v>0</v>
      </c>
      <c r="AY206"/>
    </row>
    <row r="207" spans="2:51">
      <c r="B207" s="20" t="s">
        <v>5623</v>
      </c>
      <c r="C207" s="1">
        <v>5.7500000000000002E-2</v>
      </c>
      <c r="E207" s="20" t="s">
        <v>5623</v>
      </c>
      <c r="F207">
        <v>4</v>
      </c>
      <c r="H207" s="20" t="s">
        <v>5623</v>
      </c>
      <c r="I207" s="2">
        <v>28521</v>
      </c>
      <c r="N207" s="20" t="s">
        <v>5623</v>
      </c>
      <c r="O207" s="44">
        <v>141.25</v>
      </c>
      <c r="P207" s="44">
        <v>150</v>
      </c>
      <c r="U207" s="34" t="s">
        <v>1363</v>
      </c>
      <c r="V207" s="1">
        <v>0.69</v>
      </c>
      <c r="X207" s="20" t="s">
        <v>2178</v>
      </c>
      <c r="Y207" s="27">
        <v>4.4000000000000004</v>
      </c>
      <c r="AC207" s="20" t="s">
        <v>11718</v>
      </c>
      <c r="AD207" s="2">
        <v>721315</v>
      </c>
      <c r="AG207"/>
      <c r="AL207" s="25" t="s">
        <v>3467</v>
      </c>
      <c r="AM207" s="2">
        <v>363713</v>
      </c>
      <c r="AN207" s="1">
        <v>0.62</v>
      </c>
      <c r="AQ207" s="20" t="s">
        <v>2658</v>
      </c>
      <c r="AR207" s="2">
        <v>163</v>
      </c>
      <c r="AT207" s="20" t="s">
        <v>5058</v>
      </c>
      <c r="AU207" s="1">
        <v>0</v>
      </c>
      <c r="AY207"/>
    </row>
    <row r="208" spans="2:51">
      <c r="B208" s="20" t="s">
        <v>6232</v>
      </c>
      <c r="C208" s="1">
        <v>0.05</v>
      </c>
      <c r="E208" s="20" t="s">
        <v>6232</v>
      </c>
      <c r="F208">
        <v>2</v>
      </c>
      <c r="H208" s="20" t="s">
        <v>6232</v>
      </c>
      <c r="I208" s="2">
        <v>6156</v>
      </c>
      <c r="N208" s="20" t="s">
        <v>6232</v>
      </c>
      <c r="O208" s="44">
        <v>95</v>
      </c>
      <c r="P208" s="44">
        <v>100</v>
      </c>
      <c r="U208" s="34" t="s">
        <v>1487</v>
      </c>
      <c r="V208" s="1">
        <v>0.69</v>
      </c>
      <c r="X208" s="20" t="s">
        <v>7471</v>
      </c>
      <c r="Y208" s="27">
        <v>4.4000000000000004</v>
      </c>
      <c r="AC208" s="20" t="s">
        <v>6232</v>
      </c>
      <c r="AD208" s="2">
        <v>615600</v>
      </c>
      <c r="AG208"/>
      <c r="AL208" s="25" t="s">
        <v>3117</v>
      </c>
      <c r="AM208" s="2">
        <v>363713</v>
      </c>
      <c r="AN208" s="1">
        <v>0.65</v>
      </c>
      <c r="AQ208" s="20" t="s">
        <v>12865</v>
      </c>
      <c r="AR208" s="2">
        <v>159</v>
      </c>
      <c r="AT208" s="20" t="s">
        <v>7734</v>
      </c>
      <c r="AU208" s="1">
        <v>0</v>
      </c>
      <c r="AY208"/>
    </row>
    <row r="209" spans="2:51">
      <c r="B209" s="20" t="s">
        <v>8409</v>
      </c>
      <c r="C209" s="1">
        <v>0</v>
      </c>
      <c r="E209" s="20" t="s">
        <v>8409</v>
      </c>
      <c r="F209">
        <v>1</v>
      </c>
      <c r="H209" s="20" t="s">
        <v>8409</v>
      </c>
      <c r="I209" s="2">
        <v>4798</v>
      </c>
      <c r="N209" s="20" t="s">
        <v>8409</v>
      </c>
      <c r="O209" s="44">
        <v>225</v>
      </c>
      <c r="P209" s="44">
        <v>225</v>
      </c>
      <c r="U209" s="34" t="s">
        <v>7005</v>
      </c>
      <c r="V209" s="1">
        <v>0.69</v>
      </c>
      <c r="X209" s="20" t="s">
        <v>779</v>
      </c>
      <c r="Y209" s="27">
        <v>4.4000000000000004</v>
      </c>
      <c r="AC209" s="20" t="s">
        <v>7692</v>
      </c>
      <c r="AD209" s="2">
        <v>593406</v>
      </c>
      <c r="AG209"/>
      <c r="AL209" s="25" t="s">
        <v>4815</v>
      </c>
      <c r="AM209" s="2">
        <v>363711</v>
      </c>
      <c r="AN209" s="1">
        <v>0.63</v>
      </c>
      <c r="AQ209" s="20" t="s">
        <v>11767</v>
      </c>
      <c r="AR209" s="2">
        <v>157</v>
      </c>
      <c r="AT209" s="20" t="s">
        <v>6712</v>
      </c>
      <c r="AU209" s="1">
        <v>0</v>
      </c>
      <c r="AY209"/>
    </row>
    <row r="210" spans="2:51">
      <c r="B210" s="20" t="s">
        <v>5058</v>
      </c>
      <c r="C210" s="1">
        <v>0</v>
      </c>
      <c r="E210" s="20" t="s">
        <v>5058</v>
      </c>
      <c r="F210">
        <v>2</v>
      </c>
      <c r="H210" s="20" t="s">
        <v>5058</v>
      </c>
      <c r="I210" s="2">
        <v>8420</v>
      </c>
      <c r="N210" s="20" t="s">
        <v>5058</v>
      </c>
      <c r="O210" s="44">
        <v>150</v>
      </c>
      <c r="P210" s="44">
        <v>150</v>
      </c>
      <c r="U210" s="34" t="s">
        <v>878</v>
      </c>
      <c r="V210" s="1">
        <v>0.69</v>
      </c>
      <c r="X210" s="20" t="s">
        <v>10175</v>
      </c>
      <c r="Y210" s="27">
        <v>4.4000000000000004</v>
      </c>
      <c r="AC210" s="20" t="s">
        <v>7113</v>
      </c>
      <c r="AD210" s="2">
        <v>498564</v>
      </c>
      <c r="AG210"/>
      <c r="AL210" s="25" t="s">
        <v>7620</v>
      </c>
      <c r="AM210" s="2">
        <v>76042</v>
      </c>
      <c r="AN210" s="1">
        <v>0.69</v>
      </c>
      <c r="AQ210" s="20" t="s">
        <v>12605</v>
      </c>
      <c r="AR210" s="2">
        <v>156</v>
      </c>
      <c r="AT210" s="20" t="s">
        <v>2321</v>
      </c>
      <c r="AU210" s="1">
        <v>0</v>
      </c>
      <c r="AY210"/>
    </row>
    <row r="211" spans="2:51" ht="30">
      <c r="B211" s="20" t="s">
        <v>8298</v>
      </c>
      <c r="C211" s="1">
        <v>0.05</v>
      </c>
      <c r="E211" s="20" t="s">
        <v>8298</v>
      </c>
      <c r="F211">
        <v>2</v>
      </c>
      <c r="H211" s="20" t="s">
        <v>8298</v>
      </c>
      <c r="I211" s="2">
        <v>8125</v>
      </c>
      <c r="N211" s="20" t="s">
        <v>8298</v>
      </c>
      <c r="O211" s="44">
        <v>255</v>
      </c>
      <c r="P211" s="44">
        <v>260</v>
      </c>
      <c r="U211" s="34" t="s">
        <v>12101</v>
      </c>
      <c r="V211" s="1">
        <v>0.69</v>
      </c>
      <c r="X211" s="20" t="s">
        <v>9191</v>
      </c>
      <c r="Y211" s="27">
        <v>4.4000000000000004</v>
      </c>
      <c r="AC211" s="20" t="s">
        <v>7194</v>
      </c>
      <c r="AD211" s="2">
        <v>361638</v>
      </c>
      <c r="AG211"/>
      <c r="AL211" s="25" t="s">
        <v>5091</v>
      </c>
      <c r="AM211" s="2">
        <v>206</v>
      </c>
      <c r="AN211" s="1">
        <v>0.69</v>
      </c>
      <c r="AQ211" s="20" t="s">
        <v>3887</v>
      </c>
      <c r="AR211" s="2">
        <v>154</v>
      </c>
      <c r="AT211" s="20" t="s">
        <v>7113</v>
      </c>
      <c r="AU211" s="1">
        <v>0</v>
      </c>
      <c r="AY211"/>
    </row>
    <row r="212" spans="2:51">
      <c r="B212" s="20" t="s">
        <v>6314</v>
      </c>
      <c r="C212" s="1">
        <v>0.17499999999999999</v>
      </c>
      <c r="E212" s="20" t="s">
        <v>6314</v>
      </c>
      <c r="F212">
        <v>2</v>
      </c>
      <c r="H212" s="20" t="s">
        <v>6314</v>
      </c>
      <c r="I212" s="2">
        <v>8169</v>
      </c>
      <c r="N212" s="20" t="s">
        <v>6314</v>
      </c>
      <c r="O212" s="44">
        <v>329</v>
      </c>
      <c r="P212" s="44">
        <v>405</v>
      </c>
      <c r="U212" s="34" t="s">
        <v>5091</v>
      </c>
      <c r="V212" s="1">
        <v>0.69</v>
      </c>
      <c r="X212" s="20" t="s">
        <v>10601</v>
      </c>
      <c r="Y212" s="27">
        <v>4.4000000000000004</v>
      </c>
      <c r="AC212" s="20" t="s">
        <v>4611</v>
      </c>
      <c r="AD212" s="2">
        <v>304695</v>
      </c>
      <c r="AG212"/>
      <c r="AL212" s="25" t="s">
        <v>5079</v>
      </c>
      <c r="AM212" s="2">
        <v>91770</v>
      </c>
      <c r="AN212" s="1">
        <v>0.65</v>
      </c>
      <c r="AQ212" s="20" t="s">
        <v>4323</v>
      </c>
      <c r="AR212" s="2">
        <v>154</v>
      </c>
      <c r="AT212" s="20" t="s">
        <v>11407</v>
      </c>
      <c r="AU212" s="1">
        <v>0</v>
      </c>
      <c r="AY212"/>
    </row>
    <row r="213" spans="2:51">
      <c r="B213" s="20" t="s">
        <v>7089</v>
      </c>
      <c r="C213" s="1">
        <v>0.13</v>
      </c>
      <c r="E213" s="20" t="s">
        <v>7089</v>
      </c>
      <c r="F213">
        <v>3</v>
      </c>
      <c r="H213" s="20" t="s">
        <v>7089</v>
      </c>
      <c r="I213" s="2">
        <v>10487</v>
      </c>
      <c r="N213" s="20" t="s">
        <v>7089</v>
      </c>
      <c r="O213" s="44">
        <v>244.33333333333334</v>
      </c>
      <c r="P213" s="44">
        <v>296.66666666666669</v>
      </c>
      <c r="U213" s="34" t="s">
        <v>4923</v>
      </c>
      <c r="V213" s="1">
        <v>0.69</v>
      </c>
      <c r="X213" s="20" t="s">
        <v>1652</v>
      </c>
      <c r="Y213" s="27">
        <v>4.4000000000000004</v>
      </c>
      <c r="AC213" s="20" t="s">
        <v>9520</v>
      </c>
      <c r="AD213" s="2">
        <v>238522</v>
      </c>
      <c r="AG213"/>
      <c r="AL213" s="25" t="s">
        <v>6262</v>
      </c>
      <c r="AM213" s="2">
        <v>273189</v>
      </c>
      <c r="AN213" s="1">
        <v>0.3</v>
      </c>
      <c r="AQ213" s="20" t="s">
        <v>2783</v>
      </c>
      <c r="AR213" s="2">
        <v>151</v>
      </c>
      <c r="AT213" s="20" t="s">
        <v>5766</v>
      </c>
      <c r="AU213" s="1">
        <v>0</v>
      </c>
      <c r="AY213"/>
    </row>
    <row r="214" spans="2:51">
      <c r="B214" s="20" t="s">
        <v>7734</v>
      </c>
      <c r="C214" s="1">
        <v>0</v>
      </c>
      <c r="E214" s="20" t="s">
        <v>7734</v>
      </c>
      <c r="F214">
        <v>1</v>
      </c>
      <c r="H214" s="20" t="s">
        <v>7734</v>
      </c>
      <c r="I214" s="2">
        <v>15867</v>
      </c>
      <c r="N214" s="20" t="s">
        <v>7734</v>
      </c>
      <c r="O214" s="44">
        <v>150</v>
      </c>
      <c r="P214" s="44">
        <v>150</v>
      </c>
      <c r="U214" s="34" t="s">
        <v>5005</v>
      </c>
      <c r="V214" s="1">
        <v>0.69</v>
      </c>
      <c r="X214" s="20" t="s">
        <v>2428</v>
      </c>
      <c r="Y214" s="27">
        <v>4.3</v>
      </c>
      <c r="AC214" s="20" t="s">
        <v>6712</v>
      </c>
      <c r="AD214" s="2">
        <v>38412</v>
      </c>
      <c r="AG214"/>
      <c r="AL214" s="25" t="s">
        <v>3716</v>
      </c>
      <c r="AM214" s="2">
        <v>161679</v>
      </c>
      <c r="AN214" s="1">
        <v>0.6</v>
      </c>
      <c r="AQ214" s="20" t="s">
        <v>663</v>
      </c>
      <c r="AR214" s="2">
        <v>149</v>
      </c>
      <c r="AT214" s="20" t="s">
        <v>8231</v>
      </c>
      <c r="AU214" s="1">
        <v>0</v>
      </c>
      <c r="AY214"/>
    </row>
    <row r="215" spans="2:51">
      <c r="B215" s="20" t="s">
        <v>13076</v>
      </c>
      <c r="C215" s="1">
        <v>0.47691467576791774</v>
      </c>
      <c r="E215" s="20" t="s">
        <v>13076</v>
      </c>
      <c r="F215">
        <v>1465</v>
      </c>
      <c r="H215" s="20" t="s">
        <v>13076</v>
      </c>
      <c r="I215" s="2">
        <v>26766377</v>
      </c>
      <c r="N215" s="20" t="s">
        <v>13076</v>
      </c>
      <c r="O215" s="44">
        <v>3125.3108737201364</v>
      </c>
      <c r="P215" s="44">
        <v>5444.9906348122868</v>
      </c>
      <c r="U215" s="34" t="s">
        <v>7620</v>
      </c>
      <c r="V215" s="1">
        <v>0.69</v>
      </c>
      <c r="X215" s="20" t="s">
        <v>1657</v>
      </c>
      <c r="Y215" s="27">
        <v>4.3</v>
      </c>
      <c r="AC215" s="20" t="s">
        <v>13076</v>
      </c>
      <c r="AD215" s="2">
        <v>121327210652.58</v>
      </c>
      <c r="AG215"/>
      <c r="AL215" s="25" t="s">
        <v>5233</v>
      </c>
      <c r="AM215" s="2">
        <v>161677</v>
      </c>
      <c r="AN215" s="1">
        <v>0.69</v>
      </c>
      <c r="AQ215" s="20" t="s">
        <v>11969</v>
      </c>
      <c r="AR215" s="2">
        <v>144</v>
      </c>
      <c r="AT215" s="20" t="s">
        <v>13076</v>
      </c>
      <c r="AU215" s="1">
        <v>0.47691467576791774</v>
      </c>
      <c r="AY215"/>
    </row>
    <row r="216" spans="2:51">
      <c r="U216" s="34" t="s">
        <v>128</v>
      </c>
      <c r="V216" s="1">
        <v>0.69</v>
      </c>
      <c r="X216" s="20" t="s">
        <v>986</v>
      </c>
      <c r="Y216" s="27">
        <v>4.3</v>
      </c>
      <c r="AG216"/>
      <c r="AL216" s="25" t="s">
        <v>8495</v>
      </c>
      <c r="AM216" s="2">
        <v>91188</v>
      </c>
      <c r="AN216" s="1">
        <v>0.66</v>
      </c>
      <c r="AQ216" s="20" t="s">
        <v>11938</v>
      </c>
      <c r="AR216" s="2">
        <v>144</v>
      </c>
    </row>
    <row r="217" spans="2:51" ht="45">
      <c r="U217" s="34" t="s">
        <v>8143</v>
      </c>
      <c r="V217" s="1">
        <v>0.69</v>
      </c>
      <c r="X217" s="20" t="s">
        <v>7713</v>
      </c>
      <c r="Y217" s="27">
        <v>4.3</v>
      </c>
      <c r="AG217"/>
      <c r="AL217" s="25" t="s">
        <v>844</v>
      </c>
      <c r="AM217" s="2">
        <v>94363</v>
      </c>
      <c r="AN217" s="1">
        <v>0.56999999999999995</v>
      </c>
      <c r="AQ217" s="20" t="s">
        <v>2773</v>
      </c>
      <c r="AR217" s="2">
        <v>143</v>
      </c>
    </row>
    <row r="218" spans="2:51" ht="45">
      <c r="U218" s="34" t="s">
        <v>5233</v>
      </c>
      <c r="V218" s="1">
        <v>0.69</v>
      </c>
      <c r="X218" s="20" t="s">
        <v>2517</v>
      </c>
      <c r="Y218" s="27">
        <v>4.3</v>
      </c>
      <c r="AG218"/>
      <c r="AL218" s="25" t="s">
        <v>48</v>
      </c>
      <c r="AM218" s="2">
        <v>283091</v>
      </c>
      <c r="AN218" s="1">
        <v>0.53</v>
      </c>
      <c r="AQ218" s="20" t="s">
        <v>8874</v>
      </c>
      <c r="AR218" s="2">
        <v>136</v>
      </c>
    </row>
    <row r="219" spans="2:51" ht="30">
      <c r="U219" s="34" t="s">
        <v>4323</v>
      </c>
      <c r="V219" s="1">
        <v>0.69</v>
      </c>
      <c r="X219" s="20" t="s">
        <v>6303</v>
      </c>
      <c r="Y219" s="27">
        <v>4.3</v>
      </c>
      <c r="AG219"/>
      <c r="AL219" s="25" t="s">
        <v>5839</v>
      </c>
      <c r="AM219" s="2">
        <v>38221</v>
      </c>
      <c r="AN219" s="1">
        <v>0.43</v>
      </c>
      <c r="AQ219" s="20" t="s">
        <v>2897</v>
      </c>
      <c r="AR219" s="2">
        <v>136</v>
      </c>
    </row>
    <row r="220" spans="2:51" ht="45">
      <c r="U220" s="34" t="s">
        <v>653</v>
      </c>
      <c r="V220" s="1">
        <v>0.69</v>
      </c>
      <c r="X220" s="20" t="s">
        <v>10771</v>
      </c>
      <c r="Y220" s="27">
        <v>4.3</v>
      </c>
      <c r="AG220"/>
      <c r="AL220" s="25" t="s">
        <v>4123</v>
      </c>
      <c r="AM220" s="2">
        <v>53760</v>
      </c>
      <c r="AN220" s="1">
        <v>0.74</v>
      </c>
      <c r="AQ220" s="20" t="s">
        <v>12644</v>
      </c>
      <c r="AR220" s="2">
        <v>133</v>
      </c>
    </row>
    <row r="221" spans="2:51">
      <c r="U221" s="34" t="s">
        <v>3589</v>
      </c>
      <c r="V221" s="1">
        <v>0.68</v>
      </c>
      <c r="X221" s="20" t="s">
        <v>224</v>
      </c>
      <c r="Y221" s="27">
        <v>4.3</v>
      </c>
      <c r="AG221"/>
      <c r="AL221" s="25" t="s">
        <v>1012</v>
      </c>
      <c r="AM221" s="2">
        <v>20850</v>
      </c>
      <c r="AN221" s="1">
        <v>0.73</v>
      </c>
      <c r="AQ221" s="20" t="s">
        <v>9884</v>
      </c>
      <c r="AR221" s="2">
        <v>132</v>
      </c>
    </row>
    <row r="222" spans="2:51">
      <c r="U222" s="34" t="s">
        <v>1950</v>
      </c>
      <c r="V222" s="1">
        <v>0.68</v>
      </c>
      <c r="X222" s="20" t="s">
        <v>1691</v>
      </c>
      <c r="Y222" s="27">
        <v>4.3</v>
      </c>
      <c r="AG222"/>
      <c r="AL222" s="25" t="s">
        <v>2025</v>
      </c>
      <c r="AM222" s="2">
        <v>5626</v>
      </c>
      <c r="AN222" s="1">
        <v>0.54</v>
      </c>
      <c r="AQ222" s="20" t="s">
        <v>1077</v>
      </c>
      <c r="AR222" s="2">
        <v>132</v>
      </c>
    </row>
    <row r="223" spans="2:51">
      <c r="U223" s="34" t="s">
        <v>7826</v>
      </c>
      <c r="V223" s="1">
        <v>0.68</v>
      </c>
      <c r="X223" s="20" t="s">
        <v>1368</v>
      </c>
      <c r="Y223" s="27">
        <v>4.3</v>
      </c>
      <c r="AG223"/>
      <c r="AL223" s="25" t="s">
        <v>1617</v>
      </c>
      <c r="AM223" s="2">
        <v>6736</v>
      </c>
      <c r="AN223" s="1">
        <v>0.15</v>
      </c>
      <c r="AQ223" s="20" t="s">
        <v>2707</v>
      </c>
      <c r="AR223" s="2">
        <v>129</v>
      </c>
    </row>
    <row r="224" spans="2:51" ht="45">
      <c r="U224" s="34" t="s">
        <v>3787</v>
      </c>
      <c r="V224" s="1">
        <v>0.68</v>
      </c>
      <c r="X224" s="20" t="s">
        <v>2144</v>
      </c>
      <c r="Y224" s="27">
        <v>4.3</v>
      </c>
      <c r="AG224"/>
      <c r="AL224" s="25" t="s">
        <v>1940</v>
      </c>
      <c r="AM224" s="2">
        <v>356</v>
      </c>
      <c r="AN224" s="1">
        <v>0.43</v>
      </c>
      <c r="AQ224" s="20" t="s">
        <v>814</v>
      </c>
      <c r="AR224" s="2">
        <v>127</v>
      </c>
    </row>
    <row r="225" spans="21:44" ht="30">
      <c r="U225" s="34" t="s">
        <v>10820</v>
      </c>
      <c r="V225" s="1">
        <v>0.68</v>
      </c>
      <c r="X225" s="20" t="s">
        <v>5893</v>
      </c>
      <c r="Y225" s="27">
        <v>4.3</v>
      </c>
      <c r="AG225"/>
      <c r="AL225" s="25" t="s">
        <v>77</v>
      </c>
      <c r="AM225" s="2">
        <v>45566</v>
      </c>
      <c r="AN225" s="1">
        <v>0.65</v>
      </c>
      <c r="AQ225" s="20" t="s">
        <v>4512</v>
      </c>
      <c r="AR225" s="2">
        <v>125</v>
      </c>
    </row>
    <row r="226" spans="21:44" ht="45">
      <c r="U226" s="34" t="s">
        <v>824</v>
      </c>
      <c r="V226" s="1">
        <v>0.68</v>
      </c>
      <c r="X226" s="20" t="s">
        <v>4900</v>
      </c>
      <c r="Y226" s="27">
        <v>4.3</v>
      </c>
      <c r="AG226"/>
      <c r="AL226" s="25" t="s">
        <v>4323</v>
      </c>
      <c r="AM226" s="2">
        <v>154</v>
      </c>
      <c r="AN226" s="1">
        <v>0.69</v>
      </c>
      <c r="AQ226" s="20" t="s">
        <v>9540</v>
      </c>
      <c r="AR226" s="2">
        <v>124</v>
      </c>
    </row>
    <row r="227" spans="21:44" ht="45">
      <c r="U227" s="34" t="s">
        <v>4961</v>
      </c>
      <c r="V227" s="1">
        <v>0.68</v>
      </c>
      <c r="X227" s="20" t="s">
        <v>321</v>
      </c>
      <c r="Y227" s="27">
        <v>4.3</v>
      </c>
      <c r="AG227"/>
      <c r="AL227" s="25" t="s">
        <v>3887</v>
      </c>
      <c r="AM227" s="2">
        <v>154</v>
      </c>
      <c r="AN227" s="1">
        <v>0.62</v>
      </c>
      <c r="AQ227" s="20" t="s">
        <v>11256</v>
      </c>
      <c r="AR227" s="2">
        <v>124</v>
      </c>
    </row>
    <row r="228" spans="21:44" ht="30">
      <c r="U228" s="34" t="s">
        <v>2119</v>
      </c>
      <c r="V228" s="1">
        <v>0.68</v>
      </c>
      <c r="X228" s="20" t="s">
        <v>9029</v>
      </c>
      <c r="Y228" s="27">
        <v>4.3</v>
      </c>
      <c r="AG228"/>
      <c r="AL228" s="25" t="s">
        <v>4890</v>
      </c>
      <c r="AM228" s="2">
        <v>141841</v>
      </c>
      <c r="AN228" s="1">
        <v>0.65</v>
      </c>
      <c r="AQ228" s="20" t="s">
        <v>2492</v>
      </c>
      <c r="AR228" s="2">
        <v>121</v>
      </c>
    </row>
    <row r="229" spans="21:44" ht="30">
      <c r="U229" s="34" t="s">
        <v>11607</v>
      </c>
      <c r="V229" s="1">
        <v>0.68</v>
      </c>
      <c r="X229" s="20" t="s">
        <v>3442</v>
      </c>
      <c r="Y229" s="27">
        <v>4.3</v>
      </c>
      <c r="AG229"/>
      <c r="AL229" s="25" t="s">
        <v>5202</v>
      </c>
      <c r="AM229" s="2">
        <v>109864</v>
      </c>
      <c r="AN229" s="1">
        <v>0.62</v>
      </c>
      <c r="AQ229" s="20" t="s">
        <v>9050</v>
      </c>
      <c r="AR229" s="2">
        <v>119</v>
      </c>
    </row>
    <row r="230" spans="21:44" ht="30">
      <c r="U230" s="34" t="s">
        <v>1541</v>
      </c>
      <c r="V230" s="1">
        <v>0.67</v>
      </c>
      <c r="X230" s="20" t="s">
        <v>12493</v>
      </c>
      <c r="Y230" s="27">
        <v>4.3</v>
      </c>
      <c r="AG230"/>
      <c r="AL230" s="25" t="s">
        <v>5504</v>
      </c>
      <c r="AM230" s="2">
        <v>33584</v>
      </c>
      <c r="AN230" s="1">
        <v>0.52</v>
      </c>
      <c r="AQ230" s="20" t="s">
        <v>4439</v>
      </c>
      <c r="AR230" s="2">
        <v>119</v>
      </c>
    </row>
    <row r="231" spans="21:44" ht="30">
      <c r="U231" s="34" t="s">
        <v>11296</v>
      </c>
      <c r="V231" s="1">
        <v>0.67</v>
      </c>
      <c r="X231" s="20" t="s">
        <v>8520</v>
      </c>
      <c r="Y231" s="27">
        <v>4.3</v>
      </c>
      <c r="AG231"/>
      <c r="AL231" s="25" t="s">
        <v>4424</v>
      </c>
      <c r="AM231" s="2">
        <v>194349</v>
      </c>
      <c r="AN231" s="1">
        <v>0.53</v>
      </c>
      <c r="AQ231" s="20" t="s">
        <v>12935</v>
      </c>
      <c r="AR231" s="2">
        <v>113</v>
      </c>
    </row>
    <row r="232" spans="21:44" ht="30">
      <c r="U232" s="34" t="s">
        <v>436</v>
      </c>
      <c r="V232" s="1">
        <v>0.67</v>
      </c>
      <c r="X232" s="20" t="s">
        <v>1107</v>
      </c>
      <c r="Y232" s="27">
        <v>4.3</v>
      </c>
      <c r="AG232"/>
      <c r="AL232" s="25" t="s">
        <v>4923</v>
      </c>
      <c r="AM232" s="2">
        <v>107151</v>
      </c>
      <c r="AN232" s="1">
        <v>0.69</v>
      </c>
      <c r="AQ232" s="20" t="s">
        <v>2517</v>
      </c>
      <c r="AR232" s="2">
        <v>112</v>
      </c>
    </row>
    <row r="233" spans="21:44" ht="30">
      <c r="U233" s="34" t="s">
        <v>3579</v>
      </c>
      <c r="V233" s="1">
        <v>0.67</v>
      </c>
      <c r="X233" s="20" t="s">
        <v>2892</v>
      </c>
      <c r="Y233" s="27">
        <v>4.3</v>
      </c>
      <c r="AG233"/>
      <c r="AL233" s="25" t="s">
        <v>5453</v>
      </c>
      <c r="AM233" s="2">
        <v>55192</v>
      </c>
      <c r="AN233" s="1">
        <v>0.64</v>
      </c>
      <c r="AQ233" s="20" t="s">
        <v>9232</v>
      </c>
      <c r="AR233" s="2">
        <v>111</v>
      </c>
    </row>
    <row r="234" spans="21:44">
      <c r="U234" s="34" t="s">
        <v>6763</v>
      </c>
      <c r="V234" s="1">
        <v>0.67</v>
      </c>
      <c r="X234" s="20" t="s">
        <v>7896</v>
      </c>
      <c r="Y234" s="27">
        <v>4.3</v>
      </c>
      <c r="AG234"/>
      <c r="AL234" s="25" t="s">
        <v>2275</v>
      </c>
      <c r="AM234" s="2">
        <v>94363</v>
      </c>
      <c r="AN234" s="1">
        <v>0.63</v>
      </c>
      <c r="AQ234" s="20" t="s">
        <v>1899</v>
      </c>
      <c r="AR234" s="2">
        <v>110</v>
      </c>
    </row>
    <row r="235" spans="21:44">
      <c r="U235" s="34" t="s">
        <v>4189</v>
      </c>
      <c r="V235" s="1">
        <v>0.67</v>
      </c>
      <c r="X235" s="20" t="s">
        <v>2763</v>
      </c>
      <c r="Y235" s="27">
        <v>4.3</v>
      </c>
      <c r="AG235"/>
      <c r="AL235" s="25" t="s">
        <v>123</v>
      </c>
      <c r="AM235" s="2">
        <v>188727</v>
      </c>
      <c r="AN235" s="1">
        <v>0.63</v>
      </c>
      <c r="AQ235" s="20" t="s">
        <v>11226</v>
      </c>
      <c r="AR235" s="2">
        <v>109</v>
      </c>
    </row>
    <row r="236" spans="21:44" ht="30">
      <c r="U236" s="34" t="s">
        <v>1955</v>
      </c>
      <c r="V236" s="1">
        <v>0.67</v>
      </c>
      <c r="X236" s="20" t="s">
        <v>1541</v>
      </c>
      <c r="Y236" s="27">
        <v>4.3</v>
      </c>
      <c r="AG236"/>
      <c r="AL236" s="25" t="s">
        <v>6691</v>
      </c>
      <c r="AM236" s="2">
        <v>18331</v>
      </c>
      <c r="AN236" s="1">
        <v>0.6</v>
      </c>
      <c r="AQ236" s="20" t="s">
        <v>2697</v>
      </c>
      <c r="AR236" s="2">
        <v>106</v>
      </c>
    </row>
    <row r="237" spans="21:44" ht="30">
      <c r="U237" s="34" t="s">
        <v>936</v>
      </c>
      <c r="V237" s="1">
        <v>0.67</v>
      </c>
      <c r="X237" s="20" t="s">
        <v>2717</v>
      </c>
      <c r="Y237" s="27">
        <v>4.3</v>
      </c>
      <c r="AG237"/>
      <c r="AL237" s="25" t="s">
        <v>8357</v>
      </c>
      <c r="AM237" s="2">
        <v>2908</v>
      </c>
      <c r="AN237" s="1">
        <v>0.7</v>
      </c>
      <c r="AQ237" s="20" t="s">
        <v>4359</v>
      </c>
      <c r="AR237" s="2">
        <v>104</v>
      </c>
    </row>
    <row r="238" spans="21:44" ht="30">
      <c r="U238" s="34" t="s">
        <v>4819</v>
      </c>
      <c r="V238" s="1">
        <v>0.67</v>
      </c>
      <c r="X238" s="20" t="s">
        <v>4833</v>
      </c>
      <c r="Y238" s="27">
        <v>4.3</v>
      </c>
      <c r="AG238"/>
      <c r="AL238" s="25" t="s">
        <v>6670</v>
      </c>
      <c r="AM238" s="2">
        <v>41226</v>
      </c>
      <c r="AN238" s="1">
        <v>0.64</v>
      </c>
      <c r="AQ238" s="20" t="s">
        <v>2310</v>
      </c>
      <c r="AR238" s="2">
        <v>103</v>
      </c>
    </row>
    <row r="239" spans="21:44" ht="30">
      <c r="U239" s="34" t="s">
        <v>4995</v>
      </c>
      <c r="V239" s="1">
        <v>0.67</v>
      </c>
      <c r="X239" s="20" t="s">
        <v>12845</v>
      </c>
      <c r="Y239" s="27">
        <v>4.3</v>
      </c>
      <c r="AG239"/>
      <c r="AL239" s="25" t="s">
        <v>184</v>
      </c>
      <c r="AM239" s="2">
        <v>26090</v>
      </c>
      <c r="AN239" s="1">
        <v>0.6</v>
      </c>
      <c r="AQ239" s="20" t="s">
        <v>12453</v>
      </c>
      <c r="AR239" s="2">
        <v>101</v>
      </c>
    </row>
    <row r="240" spans="21:44" ht="30">
      <c r="U240" s="34" t="s">
        <v>5368</v>
      </c>
      <c r="V240" s="1">
        <v>0.67</v>
      </c>
      <c r="X240" s="20" t="s">
        <v>10560</v>
      </c>
      <c r="Y240" s="27">
        <v>4.3</v>
      </c>
      <c r="AG240"/>
      <c r="AL240" s="25" t="s">
        <v>1027</v>
      </c>
      <c r="AM240" s="2">
        <v>1780</v>
      </c>
      <c r="AN240" s="1">
        <v>0.6</v>
      </c>
      <c r="AQ240" s="20" t="s">
        <v>11687</v>
      </c>
      <c r="AR240" s="2">
        <v>97</v>
      </c>
    </row>
    <row r="241" spans="21:44" ht="45">
      <c r="U241" s="34" t="s">
        <v>3856</v>
      </c>
      <c r="V241" s="1">
        <v>0.66</v>
      </c>
      <c r="X241" s="20" t="s">
        <v>5165</v>
      </c>
      <c r="Y241" s="27">
        <v>4.3</v>
      </c>
      <c r="AG241"/>
      <c r="AL241" s="25" t="s">
        <v>698</v>
      </c>
      <c r="AM241" s="2">
        <v>3560</v>
      </c>
      <c r="AN241" s="1">
        <v>0.6</v>
      </c>
      <c r="AQ241" s="20" t="s">
        <v>10003</v>
      </c>
      <c r="AR241" s="2">
        <v>97</v>
      </c>
    </row>
    <row r="242" spans="21:44">
      <c r="U242" s="34" t="s">
        <v>3344</v>
      </c>
      <c r="V242" s="1">
        <v>0.66</v>
      </c>
      <c r="X242" s="20" t="s">
        <v>3494</v>
      </c>
      <c r="Y242" s="27">
        <v>4.3</v>
      </c>
      <c r="AG242"/>
      <c r="AL242" s="25" t="s">
        <v>1258</v>
      </c>
      <c r="AM242" s="2">
        <v>20850</v>
      </c>
      <c r="AN242" s="1">
        <v>0.5</v>
      </c>
      <c r="AQ242" s="20" t="s">
        <v>11376</v>
      </c>
      <c r="AR242" s="2">
        <v>97</v>
      </c>
    </row>
    <row r="243" spans="21:44" ht="45">
      <c r="U243" s="34" t="s">
        <v>2144</v>
      </c>
      <c r="V243" s="1">
        <v>0.66</v>
      </c>
      <c r="X243" s="20" t="s">
        <v>6646</v>
      </c>
      <c r="Y243" s="27">
        <v>4.3</v>
      </c>
      <c r="AG243"/>
      <c r="AL243" s="25" t="s">
        <v>3617</v>
      </c>
      <c r="AM243" s="2">
        <v>17831</v>
      </c>
      <c r="AN243" s="1">
        <v>0.75</v>
      </c>
      <c r="AQ243" s="20" t="s">
        <v>9468</v>
      </c>
      <c r="AR243" s="2">
        <v>95</v>
      </c>
    </row>
    <row r="244" spans="21:44" ht="45">
      <c r="U244" s="34" t="s">
        <v>6339</v>
      </c>
      <c r="V244" s="1">
        <v>0.66</v>
      </c>
      <c r="X244" s="20" t="s">
        <v>5285</v>
      </c>
      <c r="Y244" s="27">
        <v>4.3</v>
      </c>
      <c r="AG244"/>
      <c r="AL244" s="25" t="s">
        <v>3404</v>
      </c>
      <c r="AM244" s="2">
        <v>17831</v>
      </c>
      <c r="AN244" s="1">
        <v>0.75</v>
      </c>
      <c r="AQ244" s="20" t="s">
        <v>7046</v>
      </c>
      <c r="AR244" s="2">
        <v>93</v>
      </c>
    </row>
    <row r="245" spans="21:44" ht="45">
      <c r="U245" s="34" t="s">
        <v>5222</v>
      </c>
      <c r="V245" s="1">
        <v>0.66</v>
      </c>
      <c r="X245" s="20" t="s">
        <v>6327</v>
      </c>
      <c r="Y245" s="27">
        <v>4.3</v>
      </c>
      <c r="AG245"/>
      <c r="AL245" s="25" t="s">
        <v>3852</v>
      </c>
      <c r="AM245" s="2">
        <v>17833</v>
      </c>
      <c r="AN245" s="1">
        <v>0.75</v>
      </c>
      <c r="AQ245" s="20" t="s">
        <v>11557</v>
      </c>
      <c r="AR245" s="2">
        <v>91</v>
      </c>
    </row>
    <row r="246" spans="21:44" ht="45">
      <c r="U246" s="34" t="s">
        <v>6431</v>
      </c>
      <c r="V246" s="1">
        <v>0.66</v>
      </c>
      <c r="X246" s="20" t="s">
        <v>12242</v>
      </c>
      <c r="Y246" s="27">
        <v>4.3</v>
      </c>
      <c r="AG246"/>
      <c r="AL246" s="25" t="s">
        <v>2968</v>
      </c>
      <c r="AM246" s="2">
        <v>35664</v>
      </c>
      <c r="AN246" s="1">
        <v>0.76</v>
      </c>
      <c r="AQ246" s="20" t="s">
        <v>4502</v>
      </c>
      <c r="AR246" s="2">
        <v>87</v>
      </c>
    </row>
    <row r="247" spans="21:44" ht="30">
      <c r="U247" s="34" t="s">
        <v>10661</v>
      </c>
      <c r="V247" s="1">
        <v>0.66</v>
      </c>
      <c r="X247" s="20" t="s">
        <v>1363</v>
      </c>
      <c r="Y247" s="27">
        <v>4.3</v>
      </c>
      <c r="AG247"/>
      <c r="AL247" s="25" t="s">
        <v>4133</v>
      </c>
      <c r="AM247" s="2">
        <v>21796</v>
      </c>
      <c r="AN247" s="1">
        <v>0.79</v>
      </c>
      <c r="AQ247" s="20" t="s">
        <v>2668</v>
      </c>
      <c r="AR247" s="2">
        <v>87</v>
      </c>
    </row>
    <row r="248" spans="21:44" ht="30">
      <c r="U248" s="34" t="s">
        <v>5431</v>
      </c>
      <c r="V248" s="1">
        <v>0.66</v>
      </c>
      <c r="X248" s="20" t="s">
        <v>6856</v>
      </c>
      <c r="Y248" s="27">
        <v>4.3</v>
      </c>
      <c r="AG248"/>
      <c r="AL248" s="25" t="s">
        <v>3848</v>
      </c>
      <c r="AM248" s="2">
        <v>21796</v>
      </c>
      <c r="AN248" s="1">
        <v>0.79</v>
      </c>
      <c r="AQ248" s="20" t="s">
        <v>2336</v>
      </c>
      <c r="AR248" s="2">
        <v>85</v>
      </c>
    </row>
    <row r="249" spans="21:44" ht="45">
      <c r="U249" s="34" t="s">
        <v>4328</v>
      </c>
      <c r="V249" s="1">
        <v>0.66</v>
      </c>
      <c r="X249" s="20" t="s">
        <v>7387</v>
      </c>
      <c r="Y249" s="27">
        <v>4.3</v>
      </c>
      <c r="AG249"/>
      <c r="AL249" s="25" t="s">
        <v>3055</v>
      </c>
      <c r="AM249" s="2">
        <v>43593</v>
      </c>
      <c r="AN249" s="1">
        <v>0.79</v>
      </c>
      <c r="AQ249" s="20" t="s">
        <v>12624</v>
      </c>
      <c r="AR249" s="2">
        <v>82</v>
      </c>
    </row>
    <row r="250" spans="21:44" ht="45">
      <c r="U250" s="34" t="s">
        <v>3776</v>
      </c>
      <c r="V250" s="1">
        <v>0.66</v>
      </c>
      <c r="X250" s="20" t="s">
        <v>331</v>
      </c>
      <c r="Y250" s="27">
        <v>4.3</v>
      </c>
      <c r="AG250"/>
      <c r="AL250" s="25" t="s">
        <v>3422</v>
      </c>
      <c r="AM250" s="2">
        <v>139241</v>
      </c>
      <c r="AN250" s="1">
        <v>0.71</v>
      </c>
      <c r="AQ250" s="20" t="s">
        <v>1203</v>
      </c>
      <c r="AR250" s="2">
        <v>81</v>
      </c>
    </row>
    <row r="251" spans="21:44" ht="45">
      <c r="U251" s="34" t="s">
        <v>1844</v>
      </c>
      <c r="V251" s="1">
        <v>0.66</v>
      </c>
      <c r="X251" s="20" t="s">
        <v>5551</v>
      </c>
      <c r="Y251" s="27">
        <v>4.3</v>
      </c>
      <c r="AG251"/>
      <c r="AL251" s="25" t="s">
        <v>3608</v>
      </c>
      <c r="AM251" s="2">
        <v>96897</v>
      </c>
      <c r="AN251" s="1">
        <v>0.62</v>
      </c>
      <c r="AQ251" s="20" t="s">
        <v>11837</v>
      </c>
      <c r="AR251" s="2">
        <v>79</v>
      </c>
    </row>
    <row r="252" spans="21:44">
      <c r="U252" s="34" t="s">
        <v>2717</v>
      </c>
      <c r="V252" s="1">
        <v>0.66</v>
      </c>
      <c r="X252" s="20" t="s">
        <v>2257</v>
      </c>
      <c r="Y252" s="27">
        <v>4.3</v>
      </c>
      <c r="AG252"/>
      <c r="AL252" s="25" t="s">
        <v>9191</v>
      </c>
      <c r="AM252" s="2">
        <v>7946</v>
      </c>
      <c r="AN252" s="1">
        <v>0.27</v>
      </c>
      <c r="AQ252" s="20" t="s">
        <v>10520</v>
      </c>
      <c r="AR252" s="2">
        <v>79</v>
      </c>
    </row>
    <row r="253" spans="21:44" ht="30">
      <c r="U253" s="34" t="s">
        <v>3925</v>
      </c>
      <c r="V253" s="1">
        <v>0.66</v>
      </c>
      <c r="X253" s="20" t="s">
        <v>12262</v>
      </c>
      <c r="Y253" s="27">
        <v>4.3</v>
      </c>
      <c r="AG253"/>
      <c r="AL253" s="25" t="s">
        <v>10901</v>
      </c>
      <c r="AM253" s="2">
        <v>461</v>
      </c>
      <c r="AN253" s="1">
        <v>0.39</v>
      </c>
      <c r="AQ253" s="20" t="s">
        <v>8185</v>
      </c>
      <c r="AR253" s="2">
        <v>75</v>
      </c>
    </row>
    <row r="254" spans="21:44">
      <c r="U254" s="34" t="s">
        <v>7896</v>
      </c>
      <c r="V254" s="1">
        <v>0.66</v>
      </c>
      <c r="X254" s="20" t="s">
        <v>809</v>
      </c>
      <c r="Y254" s="27">
        <v>4.3</v>
      </c>
      <c r="AG254"/>
      <c r="AL254" s="25" t="s">
        <v>13015</v>
      </c>
      <c r="AM254" s="2">
        <v>6987</v>
      </c>
      <c r="AN254" s="1">
        <v>0.22</v>
      </c>
      <c r="AQ254" s="20" t="s">
        <v>7816</v>
      </c>
      <c r="AR254" s="2">
        <v>74</v>
      </c>
    </row>
    <row r="255" spans="21:44">
      <c r="U255" s="34" t="s">
        <v>7482</v>
      </c>
      <c r="V255" s="1">
        <v>0.66</v>
      </c>
      <c r="X255" s="20" t="s">
        <v>5680</v>
      </c>
      <c r="Y255" s="27">
        <v>4.3</v>
      </c>
      <c r="AG255"/>
      <c r="AL255" s="25" t="s">
        <v>12373</v>
      </c>
      <c r="AM255" s="2">
        <v>2377</v>
      </c>
      <c r="AN255" s="1">
        <v>0.26</v>
      </c>
      <c r="AQ255" s="20" t="s">
        <v>10691</v>
      </c>
      <c r="AR255" s="2">
        <v>74</v>
      </c>
    </row>
    <row r="256" spans="21:44" ht="30">
      <c r="U256" s="34" t="s">
        <v>1657</v>
      </c>
      <c r="V256" s="1">
        <v>0.66</v>
      </c>
      <c r="X256" s="20" t="s">
        <v>1444</v>
      </c>
      <c r="Y256" s="27">
        <v>4.3</v>
      </c>
      <c r="AG256"/>
      <c r="AL256" s="25" t="s">
        <v>12784</v>
      </c>
      <c r="AM256" s="2">
        <v>1527</v>
      </c>
      <c r="AN256" s="1">
        <v>0.18</v>
      </c>
      <c r="AQ256" s="20" t="s">
        <v>3477</v>
      </c>
      <c r="AR256" s="2">
        <v>73</v>
      </c>
    </row>
    <row r="257" spans="21:44">
      <c r="U257" s="34" t="s">
        <v>7326</v>
      </c>
      <c r="V257" s="1">
        <v>0.66</v>
      </c>
      <c r="X257" s="20" t="s">
        <v>2458</v>
      </c>
      <c r="Y257" s="27">
        <v>4.3</v>
      </c>
      <c r="AG257"/>
      <c r="AL257" s="25" t="s">
        <v>11837</v>
      </c>
      <c r="AM257" s="2">
        <v>79</v>
      </c>
      <c r="AN257" s="1">
        <v>0.5</v>
      </c>
      <c r="AQ257" s="20" t="s">
        <v>9141</v>
      </c>
      <c r="AR257" s="2">
        <v>70</v>
      </c>
    </row>
    <row r="258" spans="21:44">
      <c r="U258" s="34" t="s">
        <v>1444</v>
      </c>
      <c r="V258" s="1">
        <v>0.66</v>
      </c>
      <c r="X258" s="20" t="s">
        <v>962</v>
      </c>
      <c r="Y258" s="27">
        <v>4.3</v>
      </c>
      <c r="AG258"/>
      <c r="AL258" s="25" t="s">
        <v>9263</v>
      </c>
      <c r="AM258" s="2">
        <v>11499</v>
      </c>
      <c r="AN258" s="1">
        <v>0.34</v>
      </c>
      <c r="AQ258" s="20" t="s">
        <v>12332</v>
      </c>
      <c r="AR258" s="2">
        <v>65</v>
      </c>
    </row>
    <row r="259" spans="21:44" ht="45">
      <c r="U259" s="34" t="s">
        <v>1775</v>
      </c>
      <c r="V259" s="1">
        <v>0.66</v>
      </c>
      <c r="X259" s="20" t="s">
        <v>5188</v>
      </c>
      <c r="Y259" s="27">
        <v>4.3</v>
      </c>
      <c r="AG259"/>
      <c r="AL259" s="25" t="s">
        <v>5315</v>
      </c>
      <c r="AM259" s="2">
        <v>28324</v>
      </c>
      <c r="AN259" s="1">
        <v>0.83</v>
      </c>
      <c r="AQ259" s="20" t="s">
        <v>1815</v>
      </c>
      <c r="AR259" s="2">
        <v>64</v>
      </c>
    </row>
    <row r="260" spans="21:44" ht="30">
      <c r="U260" s="34" t="s">
        <v>8495</v>
      </c>
      <c r="V260" s="1">
        <v>0.66</v>
      </c>
      <c r="X260" s="20" t="s">
        <v>1187</v>
      </c>
      <c r="Y260" s="27">
        <v>4.3</v>
      </c>
      <c r="AG260"/>
      <c r="AL260" s="25" t="s">
        <v>7234</v>
      </c>
      <c r="AM260" s="2">
        <v>12966</v>
      </c>
      <c r="AN260" s="1">
        <v>0.82</v>
      </c>
      <c r="AQ260" s="20" t="s">
        <v>11033</v>
      </c>
      <c r="AR260" s="2">
        <v>63</v>
      </c>
    </row>
    <row r="261" spans="21:44" ht="45">
      <c r="U261" s="34" t="s">
        <v>829</v>
      </c>
      <c r="V261" s="1">
        <v>0.66</v>
      </c>
      <c r="X261" s="20" t="s">
        <v>2066</v>
      </c>
      <c r="Y261" s="27">
        <v>4.3</v>
      </c>
      <c r="AG261"/>
      <c r="AL261" s="25" t="s">
        <v>5176</v>
      </c>
      <c r="AM261" s="2">
        <v>9504</v>
      </c>
      <c r="AN261" s="1">
        <v>0.75</v>
      </c>
      <c r="AQ261" s="20" t="s">
        <v>11276</v>
      </c>
      <c r="AR261" s="2">
        <v>63</v>
      </c>
    </row>
    <row r="262" spans="21:44" ht="30">
      <c r="U262" s="34" t="s">
        <v>7514</v>
      </c>
      <c r="V262" s="1">
        <v>0.65</v>
      </c>
      <c r="X262" s="20" t="s">
        <v>2271</v>
      </c>
      <c r="Y262" s="27">
        <v>4.3</v>
      </c>
      <c r="AG262"/>
      <c r="AL262" s="25" t="s">
        <v>7660</v>
      </c>
      <c r="AM262" s="2">
        <v>13049</v>
      </c>
      <c r="AN262" s="1">
        <v>0.74</v>
      </c>
      <c r="AQ262" s="20" t="s">
        <v>12152</v>
      </c>
      <c r="AR262" s="2">
        <v>63</v>
      </c>
    </row>
    <row r="263" spans="21:44" ht="30">
      <c r="U263" s="34" t="s">
        <v>4022</v>
      </c>
      <c r="V263" s="1">
        <v>0.65</v>
      </c>
      <c r="X263" s="20" t="s">
        <v>5697</v>
      </c>
      <c r="Y263" s="27">
        <v>4.3</v>
      </c>
      <c r="AG263"/>
      <c r="AL263" s="25" t="s">
        <v>7163</v>
      </c>
      <c r="AM263" s="2">
        <v>1173</v>
      </c>
      <c r="AN263" s="1">
        <v>0.62</v>
      </c>
      <c r="AQ263" s="20" t="s">
        <v>2086</v>
      </c>
      <c r="AR263" s="2">
        <v>61</v>
      </c>
    </row>
    <row r="264" spans="21:44" ht="30">
      <c r="U264" s="34" t="s">
        <v>3452</v>
      </c>
      <c r="V264" s="1">
        <v>0.65</v>
      </c>
      <c r="X264" s="20" t="s">
        <v>4328</v>
      </c>
      <c r="Y264" s="27">
        <v>4.3</v>
      </c>
      <c r="AG264"/>
      <c r="AL264" s="25" t="s">
        <v>4995</v>
      </c>
      <c r="AM264" s="2">
        <v>77027</v>
      </c>
      <c r="AN264" s="1">
        <v>0.67</v>
      </c>
      <c r="AQ264" s="20" t="s">
        <v>1715</v>
      </c>
      <c r="AR264" s="2">
        <v>61</v>
      </c>
    </row>
    <row r="265" spans="21:44" ht="30">
      <c r="U265" s="34" t="s">
        <v>727</v>
      </c>
      <c r="V265" s="1">
        <v>0.65</v>
      </c>
      <c r="X265" s="20" t="s">
        <v>9775</v>
      </c>
      <c r="Y265" s="27">
        <v>4.3</v>
      </c>
      <c r="AG265"/>
      <c r="AL265" s="25" t="s">
        <v>5379</v>
      </c>
      <c r="AM265" s="2">
        <v>3390</v>
      </c>
      <c r="AN265" s="1">
        <v>0.78</v>
      </c>
      <c r="AQ265" s="20" t="s">
        <v>12000</v>
      </c>
      <c r="AR265" s="2">
        <v>57</v>
      </c>
    </row>
    <row r="266" spans="21:44" ht="45">
      <c r="U266" s="34" t="s">
        <v>9222</v>
      </c>
      <c r="V266" s="1">
        <v>0.65</v>
      </c>
      <c r="X266" s="20" t="s">
        <v>4595</v>
      </c>
      <c r="Y266" s="27">
        <v>4.3</v>
      </c>
      <c r="AG266"/>
      <c r="AL266" s="25" t="s">
        <v>6371</v>
      </c>
      <c r="AM266" s="2">
        <v>1986</v>
      </c>
      <c r="AN266" s="1">
        <v>0.8</v>
      </c>
      <c r="AQ266" s="20" t="s">
        <v>1458</v>
      </c>
      <c r="AR266" s="2">
        <v>57</v>
      </c>
    </row>
    <row r="267" spans="21:44" ht="30">
      <c r="U267" s="34" t="s">
        <v>8885</v>
      </c>
      <c r="V267" s="1">
        <v>0.65</v>
      </c>
      <c r="X267" s="20" t="s">
        <v>6221</v>
      </c>
      <c r="Y267" s="27">
        <v>4.3</v>
      </c>
      <c r="AG267"/>
      <c r="AL267" s="25" t="s">
        <v>5389</v>
      </c>
      <c r="AM267" s="2">
        <v>103052</v>
      </c>
      <c r="AN267" s="1">
        <v>0.8</v>
      </c>
      <c r="AQ267" s="20" t="s">
        <v>12352</v>
      </c>
      <c r="AR267" s="2">
        <v>55</v>
      </c>
    </row>
    <row r="268" spans="21:44" ht="45">
      <c r="U268" s="34" t="s">
        <v>321</v>
      </c>
      <c r="V268" s="1">
        <v>0.65</v>
      </c>
      <c r="X268" s="20" t="s">
        <v>2937</v>
      </c>
      <c r="Y268" s="27">
        <v>4.3</v>
      </c>
      <c r="AG268"/>
      <c r="AL268" s="25" t="s">
        <v>6441</v>
      </c>
      <c r="AM268" s="2">
        <v>25910</v>
      </c>
      <c r="AN268" s="1">
        <v>0.85</v>
      </c>
      <c r="AQ268" s="20" t="s">
        <v>10622</v>
      </c>
      <c r="AR268" s="2">
        <v>54</v>
      </c>
    </row>
    <row r="269" spans="21:44" ht="45">
      <c r="U269" s="34" t="s">
        <v>952</v>
      </c>
      <c r="V269" s="1">
        <v>0.65</v>
      </c>
      <c r="X269" s="20" t="s">
        <v>577</v>
      </c>
      <c r="Y269" s="27">
        <v>4.3</v>
      </c>
      <c r="AG269"/>
      <c r="AL269" s="25" t="s">
        <v>5295</v>
      </c>
      <c r="AM269" s="2">
        <v>14961</v>
      </c>
      <c r="AN269" s="1">
        <v>0.76</v>
      </c>
      <c r="AQ269" s="20" t="s">
        <v>10470</v>
      </c>
      <c r="AR269" s="2">
        <v>53</v>
      </c>
    </row>
    <row r="270" spans="21:44" ht="30">
      <c r="U270" s="34" t="s">
        <v>2892</v>
      </c>
      <c r="V270" s="1">
        <v>0.65</v>
      </c>
      <c r="X270" s="20" t="s">
        <v>9141</v>
      </c>
      <c r="Y270" s="27">
        <v>4.3</v>
      </c>
      <c r="AG270"/>
      <c r="AL270" s="25" t="s">
        <v>5033</v>
      </c>
      <c r="AM270" s="2">
        <v>68664</v>
      </c>
      <c r="AN270" s="1">
        <v>0.6</v>
      </c>
      <c r="AQ270" s="20" t="s">
        <v>747</v>
      </c>
      <c r="AR270" s="2">
        <v>52.5</v>
      </c>
    </row>
    <row r="271" spans="21:44" ht="45">
      <c r="U271" s="34" t="s">
        <v>4010</v>
      </c>
      <c r="V271" s="1">
        <v>0.65</v>
      </c>
      <c r="X271" s="20" t="s">
        <v>421</v>
      </c>
      <c r="Y271" s="27">
        <v>4.3</v>
      </c>
      <c r="AG271"/>
      <c r="AL271" s="25" t="s">
        <v>6210</v>
      </c>
      <c r="AM271" s="2">
        <v>7758</v>
      </c>
      <c r="AN271" s="1">
        <v>0.45</v>
      </c>
      <c r="AQ271" s="20" t="s">
        <v>2433</v>
      </c>
      <c r="AR271" s="2">
        <v>51</v>
      </c>
    </row>
    <row r="272" spans="21:44" ht="30">
      <c r="U272" s="34" t="s">
        <v>972</v>
      </c>
      <c r="V272" s="1">
        <v>0.65</v>
      </c>
      <c r="X272" s="20" t="s">
        <v>6293</v>
      </c>
      <c r="Y272" s="27">
        <v>4.3</v>
      </c>
      <c r="AG272"/>
      <c r="AL272" s="25" t="s">
        <v>10751</v>
      </c>
      <c r="AM272" s="2">
        <v>1558</v>
      </c>
      <c r="AN272" s="1">
        <v>0.2</v>
      </c>
      <c r="AQ272" s="20" t="s">
        <v>10195</v>
      </c>
      <c r="AR272" s="2">
        <v>49</v>
      </c>
    </row>
    <row r="273" spans="21:44" ht="30">
      <c r="U273" s="34" t="s">
        <v>4890</v>
      </c>
      <c r="V273" s="1">
        <v>0.65</v>
      </c>
      <c r="X273" s="20" t="s">
        <v>3589</v>
      </c>
      <c r="Y273" s="27">
        <v>4.3</v>
      </c>
      <c r="AG273"/>
      <c r="AL273" s="25" t="s">
        <v>10135</v>
      </c>
      <c r="AM273" s="2">
        <v>2206</v>
      </c>
      <c r="AN273" s="1">
        <v>0.2</v>
      </c>
      <c r="AQ273" s="20" t="s">
        <v>2571</v>
      </c>
      <c r="AR273" s="2">
        <v>47</v>
      </c>
    </row>
    <row r="274" spans="21:44" ht="30">
      <c r="U274" s="34" t="s">
        <v>5079</v>
      </c>
      <c r="V274" s="1">
        <v>0.65</v>
      </c>
      <c r="X274" s="20" t="s">
        <v>2697</v>
      </c>
      <c r="Y274" s="27">
        <v>4.3</v>
      </c>
      <c r="AG274"/>
      <c r="AL274" s="25" t="s">
        <v>6711</v>
      </c>
      <c r="AM274" s="2">
        <v>388</v>
      </c>
      <c r="AN274" s="1">
        <v>0</v>
      </c>
      <c r="AQ274" s="20" t="s">
        <v>10296</v>
      </c>
      <c r="AR274" s="2">
        <v>43</v>
      </c>
    </row>
    <row r="275" spans="21:44" ht="30">
      <c r="U275" s="34" t="s">
        <v>3117</v>
      </c>
      <c r="V275" s="1">
        <v>0.65</v>
      </c>
      <c r="X275" s="20" t="s">
        <v>5778</v>
      </c>
      <c r="Y275" s="27">
        <v>4.3</v>
      </c>
      <c r="AG275"/>
      <c r="AL275" s="25" t="s">
        <v>12302</v>
      </c>
      <c r="AM275" s="2">
        <v>1367</v>
      </c>
      <c r="AN275" s="1">
        <v>0.53</v>
      </c>
      <c r="AQ275" s="20" t="s">
        <v>2633</v>
      </c>
      <c r="AR275" s="2">
        <v>41</v>
      </c>
    </row>
    <row r="276" spans="21:44" ht="30">
      <c r="U276" s="34" t="s">
        <v>2383</v>
      </c>
      <c r="V276" s="1">
        <v>0.65</v>
      </c>
      <c r="X276" s="20" t="s">
        <v>5668</v>
      </c>
      <c r="Y276" s="27">
        <v>4.3</v>
      </c>
      <c r="AG276"/>
      <c r="AL276" s="25" t="s">
        <v>9273</v>
      </c>
      <c r="AM276" s="2">
        <v>2162</v>
      </c>
      <c r="AN276" s="1">
        <v>0.6</v>
      </c>
      <c r="AQ276" s="20" t="s">
        <v>12875</v>
      </c>
      <c r="AR276" s="2">
        <v>39</v>
      </c>
    </row>
    <row r="277" spans="21:44" ht="45">
      <c r="U277" s="34" t="s">
        <v>8454</v>
      </c>
      <c r="V277" s="1">
        <v>0.65</v>
      </c>
      <c r="X277" s="20" t="s">
        <v>1984</v>
      </c>
      <c r="Y277" s="27">
        <v>4.3</v>
      </c>
      <c r="AG277"/>
      <c r="AL277" s="25" t="s">
        <v>9101</v>
      </c>
      <c r="AM277" s="2">
        <v>604</v>
      </c>
      <c r="AN277" s="1">
        <v>0.45</v>
      </c>
      <c r="AQ277" s="20" t="s">
        <v>4522</v>
      </c>
      <c r="AR277" s="2">
        <v>38</v>
      </c>
    </row>
    <row r="278" spans="21:44">
      <c r="U278" s="34" t="s">
        <v>1785</v>
      </c>
      <c r="V278" s="1">
        <v>0.65</v>
      </c>
      <c r="X278" s="20" t="s">
        <v>6039</v>
      </c>
      <c r="Y278" s="27">
        <v>4.3</v>
      </c>
      <c r="AG278"/>
      <c r="AL278" s="25" t="s">
        <v>9171</v>
      </c>
      <c r="AM278" s="2">
        <v>35693</v>
      </c>
      <c r="AN278" s="1">
        <v>0.33</v>
      </c>
      <c r="AQ278" s="20" t="s">
        <v>4055</v>
      </c>
      <c r="AR278" s="2">
        <v>37</v>
      </c>
    </row>
    <row r="279" spans="21:44">
      <c r="U279" s="34" t="s">
        <v>77</v>
      </c>
      <c r="V279" s="1">
        <v>0.65</v>
      </c>
      <c r="X279" s="20" t="s">
        <v>557</v>
      </c>
      <c r="Y279" s="27">
        <v>4.3</v>
      </c>
      <c r="AG279"/>
      <c r="AL279" s="25" t="s">
        <v>11887</v>
      </c>
      <c r="AM279" s="2">
        <v>11004</v>
      </c>
      <c r="AN279" s="1">
        <v>0.43</v>
      </c>
      <c r="AQ279" s="20" t="s">
        <v>1097</v>
      </c>
      <c r="AR279" s="2">
        <v>37</v>
      </c>
    </row>
    <row r="280" spans="21:44">
      <c r="U280" s="34" t="s">
        <v>1682</v>
      </c>
      <c r="V280" s="1">
        <v>0.65</v>
      </c>
      <c r="X280" s="20" t="s">
        <v>3746</v>
      </c>
      <c r="Y280" s="27">
        <v>4.3</v>
      </c>
      <c r="AG280"/>
      <c r="AL280" s="25" t="s">
        <v>9019</v>
      </c>
      <c r="AM280" s="2">
        <v>25340</v>
      </c>
      <c r="AN280" s="1">
        <v>0.4</v>
      </c>
      <c r="AQ280" s="20" t="s">
        <v>11448</v>
      </c>
      <c r="AR280" s="2">
        <v>37</v>
      </c>
    </row>
    <row r="281" spans="21:44">
      <c r="U281" s="34" t="s">
        <v>1929</v>
      </c>
      <c r="V281" s="1">
        <v>0.65</v>
      </c>
      <c r="X281" s="20" t="s">
        <v>3810</v>
      </c>
      <c r="Y281" s="27">
        <v>4.3</v>
      </c>
      <c r="AG281"/>
      <c r="AL281" s="25" t="s">
        <v>9684</v>
      </c>
      <c r="AM281" s="2">
        <v>20869</v>
      </c>
      <c r="AN281" s="1">
        <v>0.36</v>
      </c>
      <c r="AQ281" s="20" t="s">
        <v>10540</v>
      </c>
      <c r="AR281" s="2">
        <v>29</v>
      </c>
    </row>
    <row r="282" spans="21:44" ht="30">
      <c r="U282" s="34" t="s">
        <v>1062</v>
      </c>
      <c r="V282" s="1">
        <v>0.65</v>
      </c>
      <c r="X282" s="20" t="s">
        <v>2056</v>
      </c>
      <c r="Y282" s="27">
        <v>4.3</v>
      </c>
      <c r="AG282"/>
      <c r="AL282" s="25" t="s">
        <v>10408</v>
      </c>
      <c r="AM282" s="2">
        <v>12837</v>
      </c>
      <c r="AN282" s="1">
        <v>0.28999999999999998</v>
      </c>
      <c r="AQ282" s="20" t="s">
        <v>10368</v>
      </c>
      <c r="AR282" s="2">
        <v>28</v>
      </c>
    </row>
    <row r="283" spans="21:44" ht="30">
      <c r="U283" s="34" t="s">
        <v>888</v>
      </c>
      <c r="V283" s="1">
        <v>0.65</v>
      </c>
      <c r="X283" s="20" t="s">
        <v>7640</v>
      </c>
      <c r="Y283" s="27">
        <v>4.3</v>
      </c>
      <c r="AG283"/>
      <c r="AL283" s="25" t="s">
        <v>9560</v>
      </c>
      <c r="AM283" s="2">
        <v>6</v>
      </c>
      <c r="AN283" s="1">
        <v>0.71</v>
      </c>
      <c r="AQ283" s="20" t="s">
        <v>1854</v>
      </c>
      <c r="AR283" s="2">
        <v>27</v>
      </c>
    </row>
    <row r="284" spans="21:44" ht="45">
      <c r="U284" s="34" t="s">
        <v>3866</v>
      </c>
      <c r="V284" s="1">
        <v>0.65</v>
      </c>
      <c r="X284" s="20" t="s">
        <v>11074</v>
      </c>
      <c r="Y284" s="27">
        <v>4.3</v>
      </c>
      <c r="AG284"/>
      <c r="AL284" s="25" t="s">
        <v>2261</v>
      </c>
      <c r="AM284" s="2">
        <v>4296</v>
      </c>
      <c r="AN284" s="1">
        <v>0.42</v>
      </c>
      <c r="AQ284" s="20" t="s">
        <v>10731</v>
      </c>
      <c r="AR284" s="2">
        <v>25</v>
      </c>
    </row>
    <row r="285" spans="21:44" ht="30">
      <c r="U285" s="34" t="s">
        <v>6928</v>
      </c>
      <c r="V285" s="1">
        <v>0.65</v>
      </c>
      <c r="X285" s="20" t="s">
        <v>2832</v>
      </c>
      <c r="Y285" s="27">
        <v>4.3</v>
      </c>
      <c r="AG285"/>
      <c r="AL285" s="25" t="s">
        <v>7816</v>
      </c>
      <c r="AM285" s="2">
        <v>74</v>
      </c>
      <c r="AN285" s="1">
        <v>0.36</v>
      </c>
      <c r="AQ285" s="20" t="s">
        <v>2648</v>
      </c>
      <c r="AR285" s="2">
        <v>25</v>
      </c>
    </row>
    <row r="286" spans="21:44" ht="30">
      <c r="U286" s="34" t="s">
        <v>7265</v>
      </c>
      <c r="V286" s="1">
        <v>0.65</v>
      </c>
      <c r="X286" s="20" t="s">
        <v>3135</v>
      </c>
      <c r="Y286" s="27">
        <v>4.3</v>
      </c>
      <c r="AG286"/>
      <c r="AL286" s="25" t="s">
        <v>12362</v>
      </c>
      <c r="AM286" s="2">
        <v>1065</v>
      </c>
      <c r="AN286" s="1">
        <v>0.27</v>
      </c>
      <c r="AQ286" s="20" t="s">
        <v>11928</v>
      </c>
      <c r="AR286" s="2">
        <v>24</v>
      </c>
    </row>
    <row r="287" spans="21:44" ht="30">
      <c r="U287" s="34" t="s">
        <v>3150</v>
      </c>
      <c r="V287" s="1">
        <v>0.65</v>
      </c>
      <c r="X287" s="20" t="s">
        <v>10082</v>
      </c>
      <c r="Y287" s="27">
        <v>4.3</v>
      </c>
      <c r="AG287"/>
      <c r="AL287" s="25" t="s">
        <v>1755</v>
      </c>
      <c r="AM287" s="2">
        <v>407</v>
      </c>
      <c r="AN287" s="1">
        <v>0.82</v>
      </c>
      <c r="AQ287" s="20" t="s">
        <v>12835</v>
      </c>
      <c r="AR287" s="2">
        <v>24</v>
      </c>
    </row>
    <row r="288" spans="21:44" ht="45">
      <c r="U288" s="34" t="s">
        <v>416</v>
      </c>
      <c r="V288" s="1">
        <v>0.64</v>
      </c>
      <c r="X288" s="20" t="s">
        <v>7931</v>
      </c>
      <c r="Y288" s="27">
        <v>4.3</v>
      </c>
      <c r="AG288"/>
      <c r="AL288" s="25" t="s">
        <v>6049</v>
      </c>
      <c r="AM288" s="2">
        <v>20457</v>
      </c>
      <c r="AN288" s="1">
        <v>0.83</v>
      </c>
      <c r="AQ288" s="20" t="s">
        <v>1414</v>
      </c>
      <c r="AR288" s="2">
        <v>24</v>
      </c>
    </row>
    <row r="289" spans="21:44">
      <c r="U289" s="34" t="s">
        <v>1263</v>
      </c>
      <c r="V289" s="1">
        <v>0.64</v>
      </c>
      <c r="X289" s="20" t="s">
        <v>11376</v>
      </c>
      <c r="Y289" s="27">
        <v>4.3</v>
      </c>
      <c r="AG289"/>
      <c r="AL289" s="25" t="s">
        <v>7408</v>
      </c>
      <c r="AM289" s="2">
        <v>5882</v>
      </c>
      <c r="AN289" s="1">
        <v>0</v>
      </c>
      <c r="AQ289" s="20" t="s">
        <v>2418</v>
      </c>
      <c r="AR289" s="2">
        <v>23</v>
      </c>
    </row>
    <row r="290" spans="21:44">
      <c r="U290" s="34" t="s">
        <v>5285</v>
      </c>
      <c r="V290" s="1">
        <v>0.64</v>
      </c>
      <c r="X290" s="20" t="s">
        <v>8103</v>
      </c>
      <c r="Y290" s="27">
        <v>4.3</v>
      </c>
      <c r="AG290"/>
      <c r="AL290" s="25" t="s">
        <v>7550</v>
      </c>
      <c r="AM290" s="2">
        <v>10170</v>
      </c>
      <c r="AN290" s="1">
        <v>0.13</v>
      </c>
      <c r="AQ290" s="20" t="s">
        <v>6389</v>
      </c>
      <c r="AR290" s="2">
        <v>23</v>
      </c>
    </row>
    <row r="291" spans="21:44">
      <c r="U291" s="34" t="s">
        <v>757</v>
      </c>
      <c r="V291" s="1">
        <v>0.64</v>
      </c>
      <c r="X291" s="20" t="s">
        <v>2978</v>
      </c>
      <c r="Y291" s="27">
        <v>4.3</v>
      </c>
      <c r="AG291"/>
      <c r="AL291" s="25" t="s">
        <v>8230</v>
      </c>
      <c r="AM291" s="2">
        <v>9427</v>
      </c>
      <c r="AN291" s="1">
        <v>0</v>
      </c>
      <c r="AQ291" s="20" t="s">
        <v>7265</v>
      </c>
      <c r="AR291" s="2">
        <v>21</v>
      </c>
    </row>
    <row r="292" spans="21:44">
      <c r="U292" s="34" t="s">
        <v>1577</v>
      </c>
      <c r="V292" s="1">
        <v>0.64</v>
      </c>
      <c r="X292" s="20" t="s">
        <v>5541</v>
      </c>
      <c r="Y292" s="27">
        <v>4.3</v>
      </c>
      <c r="AG292"/>
      <c r="AL292" s="25" t="s">
        <v>8408</v>
      </c>
      <c r="AM292" s="2">
        <v>4798</v>
      </c>
      <c r="AN292" s="1">
        <v>0</v>
      </c>
      <c r="AQ292" s="20" t="s">
        <v>9993</v>
      </c>
      <c r="AR292" s="2">
        <v>19</v>
      </c>
    </row>
    <row r="293" spans="21:44" ht="30">
      <c r="U293" s="34" t="s">
        <v>6102</v>
      </c>
      <c r="V293" s="1">
        <v>0.64</v>
      </c>
      <c r="X293" s="20" t="s">
        <v>4621</v>
      </c>
      <c r="Y293" s="27">
        <v>4.3</v>
      </c>
      <c r="AG293"/>
      <c r="AL293" s="25" t="s">
        <v>12252</v>
      </c>
      <c r="AM293" s="2">
        <v>2591</v>
      </c>
      <c r="AN293" s="1">
        <v>0.56999999999999995</v>
      </c>
      <c r="AQ293" s="20" t="s">
        <v>12735</v>
      </c>
      <c r="AR293" s="2">
        <v>17</v>
      </c>
    </row>
    <row r="294" spans="21:44" ht="30">
      <c r="U294" s="34" t="s">
        <v>17</v>
      </c>
      <c r="V294" s="1">
        <v>0.64</v>
      </c>
      <c r="X294" s="20" t="s">
        <v>8896</v>
      </c>
      <c r="Y294" s="27">
        <v>4.3</v>
      </c>
      <c r="AG294"/>
      <c r="AL294" s="25" t="s">
        <v>12383</v>
      </c>
      <c r="AM294" s="2">
        <v>2569</v>
      </c>
      <c r="AN294" s="1">
        <v>0.48</v>
      </c>
      <c r="AQ294" s="20" t="s">
        <v>11286</v>
      </c>
      <c r="AR294" s="2">
        <v>15</v>
      </c>
    </row>
    <row r="295" spans="21:44" ht="30">
      <c r="U295" s="34" t="s">
        <v>7525</v>
      </c>
      <c r="V295" s="1">
        <v>0.64</v>
      </c>
      <c r="X295" s="20" t="s">
        <v>87</v>
      </c>
      <c r="Y295" s="27">
        <v>4.3</v>
      </c>
      <c r="AG295"/>
      <c r="AL295" s="25" t="s">
        <v>12000</v>
      </c>
      <c r="AM295" s="2">
        <v>57</v>
      </c>
      <c r="AN295" s="1">
        <v>0.64</v>
      </c>
      <c r="AQ295" s="20" t="s">
        <v>4736</v>
      </c>
      <c r="AR295" s="2">
        <v>14</v>
      </c>
    </row>
    <row r="296" spans="21:44" ht="30">
      <c r="U296" s="34" t="s">
        <v>6670</v>
      </c>
      <c r="V296" s="1">
        <v>0.64</v>
      </c>
      <c r="X296" s="20" t="s">
        <v>3145</v>
      </c>
      <c r="Y296" s="27">
        <v>4.3</v>
      </c>
      <c r="AG296"/>
      <c r="AL296" s="25" t="s">
        <v>11176</v>
      </c>
      <c r="AM296" s="2">
        <v>313</v>
      </c>
      <c r="AN296" s="1">
        <v>0.37</v>
      </c>
      <c r="AQ296" s="20" t="s">
        <v>10790</v>
      </c>
      <c r="AR296" s="2">
        <v>13</v>
      </c>
    </row>
    <row r="297" spans="21:44" ht="30">
      <c r="U297" s="34" t="s">
        <v>1152</v>
      </c>
      <c r="V297" s="1">
        <v>0.64</v>
      </c>
      <c r="X297" s="20" t="s">
        <v>1373</v>
      </c>
      <c r="Y297" s="27">
        <v>4.3</v>
      </c>
      <c r="AG297"/>
      <c r="AL297" s="25" t="s">
        <v>8432</v>
      </c>
      <c r="AM297" s="2">
        <v>3652</v>
      </c>
      <c r="AN297" s="1">
        <v>0.13</v>
      </c>
      <c r="AQ297" s="20" t="s">
        <v>9735</v>
      </c>
      <c r="AR297" s="2">
        <v>12</v>
      </c>
    </row>
    <row r="298" spans="21:44">
      <c r="U298" s="34" t="s">
        <v>5453</v>
      </c>
      <c r="V298" s="1">
        <v>0.64</v>
      </c>
      <c r="X298" s="20" t="s">
        <v>4646</v>
      </c>
      <c r="Y298" s="27">
        <v>4.3</v>
      </c>
      <c r="AG298"/>
      <c r="AL298" s="25" t="s">
        <v>8092</v>
      </c>
      <c r="AM298" s="2">
        <v>8280</v>
      </c>
      <c r="AN298" s="1">
        <v>0.17</v>
      </c>
      <c r="AQ298" s="20" t="s">
        <v>1388</v>
      </c>
      <c r="AR298" s="2">
        <v>12</v>
      </c>
    </row>
    <row r="299" spans="21:44">
      <c r="U299" s="34" t="s">
        <v>12000</v>
      </c>
      <c r="V299" s="1">
        <v>0.64</v>
      </c>
      <c r="X299" s="20" t="s">
        <v>10225</v>
      </c>
      <c r="Y299" s="27">
        <v>4.3</v>
      </c>
      <c r="AG299"/>
      <c r="AL299" s="25" t="s">
        <v>7702</v>
      </c>
      <c r="AM299" s="2">
        <v>12185</v>
      </c>
      <c r="AN299" s="1">
        <v>0.1</v>
      </c>
      <c r="AQ299" s="20" t="s">
        <v>9933</v>
      </c>
      <c r="AR299" s="2">
        <v>11</v>
      </c>
    </row>
    <row r="300" spans="21:44" ht="30">
      <c r="U300" s="34" t="s">
        <v>10357</v>
      </c>
      <c r="V300" s="1">
        <v>0.64</v>
      </c>
      <c r="X300" s="20" t="s">
        <v>6586</v>
      </c>
      <c r="Y300" s="27">
        <v>4.3</v>
      </c>
      <c r="AG300"/>
      <c r="AL300" s="25" t="s">
        <v>2148</v>
      </c>
      <c r="AM300" s="2">
        <v>1236</v>
      </c>
      <c r="AN300" s="1">
        <v>0.6</v>
      </c>
      <c r="AQ300" s="20" t="s">
        <v>11296</v>
      </c>
      <c r="AR300" s="2">
        <v>9</v>
      </c>
    </row>
    <row r="301" spans="21:44" ht="45">
      <c r="U301" s="34" t="s">
        <v>8474</v>
      </c>
      <c r="V301" s="1">
        <v>0.64</v>
      </c>
      <c r="X301" s="20" t="s">
        <v>11023</v>
      </c>
      <c r="Y301" s="27">
        <v>4.3</v>
      </c>
      <c r="AG301"/>
      <c r="AL301" s="25" t="s">
        <v>1965</v>
      </c>
      <c r="AM301" s="2">
        <v>1161</v>
      </c>
      <c r="AN301" s="1">
        <v>0.5</v>
      </c>
      <c r="AQ301" s="20" t="s">
        <v>12111</v>
      </c>
      <c r="AR301" s="2">
        <v>8</v>
      </c>
    </row>
    <row r="302" spans="21:44" ht="30">
      <c r="U302" s="34" t="s">
        <v>313</v>
      </c>
      <c r="V302" s="1">
        <v>0.64</v>
      </c>
      <c r="X302" s="20" t="s">
        <v>11406</v>
      </c>
      <c r="Y302" s="27">
        <v>4.3</v>
      </c>
      <c r="AG302"/>
      <c r="AL302" s="25" t="s">
        <v>12483</v>
      </c>
      <c r="AM302" s="2">
        <v>3739</v>
      </c>
      <c r="AN302" s="1">
        <v>0.03</v>
      </c>
      <c r="AQ302" s="20" t="s">
        <v>10581</v>
      </c>
      <c r="AR302" s="2">
        <v>7</v>
      </c>
    </row>
    <row r="303" spans="21:44">
      <c r="U303" s="34" t="s">
        <v>492</v>
      </c>
      <c r="V303" s="1">
        <v>0.64</v>
      </c>
      <c r="X303" s="20" t="s">
        <v>6576</v>
      </c>
      <c r="Y303" s="27">
        <v>4.3</v>
      </c>
      <c r="AG303"/>
      <c r="AL303" s="25" t="s">
        <v>8419</v>
      </c>
      <c r="AM303" s="2">
        <v>7333</v>
      </c>
      <c r="AN303" s="1">
        <v>0.75</v>
      </c>
      <c r="AQ303" s="20" t="s">
        <v>2623</v>
      </c>
      <c r="AR303" s="2">
        <v>7</v>
      </c>
    </row>
    <row r="304" spans="21:44" ht="30">
      <c r="U304" s="34" t="s">
        <v>6907</v>
      </c>
      <c r="V304" s="1">
        <v>0.64</v>
      </c>
      <c r="X304" s="20" t="s">
        <v>7874</v>
      </c>
      <c r="Y304" s="27">
        <v>4.3</v>
      </c>
      <c r="AG304"/>
      <c r="AL304" s="25" t="s">
        <v>5401</v>
      </c>
      <c r="AM304" s="2">
        <v>12179</v>
      </c>
      <c r="AN304" s="1">
        <v>0.05</v>
      </c>
      <c r="AQ304" s="20" t="s">
        <v>9560</v>
      </c>
      <c r="AR304" s="2">
        <v>6</v>
      </c>
    </row>
    <row r="305" spans="21:44">
      <c r="U305" s="34" t="s">
        <v>8783</v>
      </c>
      <c r="V305" s="1">
        <v>0.63</v>
      </c>
      <c r="X305" s="20" t="s">
        <v>4230</v>
      </c>
      <c r="Y305" s="27">
        <v>4.3</v>
      </c>
      <c r="AG305"/>
      <c r="AL305" s="25" t="s">
        <v>5212</v>
      </c>
      <c r="AM305" s="2">
        <v>5760</v>
      </c>
      <c r="AN305" s="1">
        <v>0</v>
      </c>
      <c r="AQ305" s="20" t="s">
        <v>1551</v>
      </c>
      <c r="AR305" s="2">
        <v>5</v>
      </c>
    </row>
    <row r="306" spans="21:44">
      <c r="U306" s="34" t="s">
        <v>2232</v>
      </c>
      <c r="V306" s="1">
        <v>0.63</v>
      </c>
      <c r="X306" s="20" t="s">
        <v>7996</v>
      </c>
      <c r="Y306" s="27">
        <v>4.3</v>
      </c>
      <c r="AG306"/>
      <c r="AL306" s="25" t="s">
        <v>7973</v>
      </c>
      <c r="AM306" s="2">
        <v>4426</v>
      </c>
      <c r="AN306" s="1">
        <v>0</v>
      </c>
      <c r="AQ306" s="20" t="s">
        <v>9040</v>
      </c>
      <c r="AR306" s="2">
        <v>4</v>
      </c>
    </row>
    <row r="307" spans="21:44">
      <c r="U307" s="34" t="s">
        <v>2937</v>
      </c>
      <c r="V307" s="1">
        <v>0.63</v>
      </c>
      <c r="X307" s="20" t="s">
        <v>2668</v>
      </c>
      <c r="Y307" s="27">
        <v>4.3</v>
      </c>
      <c r="AG307"/>
      <c r="AL307" s="25" t="s">
        <v>6059</v>
      </c>
      <c r="AM307" s="2">
        <v>8610</v>
      </c>
      <c r="AN307" s="1">
        <v>0</v>
      </c>
      <c r="AQ307" s="20" t="s">
        <v>11807</v>
      </c>
      <c r="AR307" s="2">
        <v>4</v>
      </c>
    </row>
    <row r="308" spans="21:44" ht="45">
      <c r="U308" s="34" t="s">
        <v>1815</v>
      </c>
      <c r="V308" s="1">
        <v>0.63</v>
      </c>
      <c r="X308" s="20" t="s">
        <v>2927</v>
      </c>
      <c r="Y308" s="27">
        <v>4.3</v>
      </c>
      <c r="AG308"/>
      <c r="AL308" s="25" t="s">
        <v>673</v>
      </c>
      <c r="AM308" s="2">
        <v>420</v>
      </c>
      <c r="AN308" s="1">
        <v>0.42</v>
      </c>
      <c r="AQ308" s="20" t="s">
        <v>12222</v>
      </c>
      <c r="AR308" s="2">
        <v>4</v>
      </c>
    </row>
    <row r="309" spans="21:44">
      <c r="U309" s="34" t="s">
        <v>4911</v>
      </c>
      <c r="V309" s="1">
        <v>0.63</v>
      </c>
      <c r="X309" s="20" t="s">
        <v>4394</v>
      </c>
      <c r="Y309" s="27">
        <v>4.3</v>
      </c>
      <c r="AG309"/>
      <c r="AL309" s="25" t="s">
        <v>11306</v>
      </c>
      <c r="AM309" s="2">
        <v>7274</v>
      </c>
      <c r="AN309" s="1">
        <v>0.22</v>
      </c>
      <c r="AQ309" s="20" t="s">
        <v>12965</v>
      </c>
      <c r="AR309" s="2">
        <v>2</v>
      </c>
    </row>
    <row r="310" spans="21:44">
      <c r="U310" s="34" t="s">
        <v>1097</v>
      </c>
      <c r="V310" s="1">
        <v>0.63</v>
      </c>
      <c r="X310" s="20" t="s">
        <v>10881</v>
      </c>
      <c r="Y310" s="27">
        <v>4.3</v>
      </c>
      <c r="AG310"/>
      <c r="AL310" s="25" t="s">
        <v>11527</v>
      </c>
      <c r="AM310" s="2">
        <v>314</v>
      </c>
      <c r="AN310" s="1">
        <v>0.5</v>
      </c>
      <c r="AQ310" s="20" t="s">
        <v>11458</v>
      </c>
      <c r="AR310" s="2">
        <v>2</v>
      </c>
    </row>
    <row r="311" spans="21:44" ht="30">
      <c r="U311" s="34" t="s">
        <v>1765</v>
      </c>
      <c r="V311" s="1">
        <v>0.63</v>
      </c>
      <c r="X311" s="20" t="s">
        <v>3010</v>
      </c>
      <c r="Y311" s="27">
        <v>4.3</v>
      </c>
      <c r="AG311"/>
      <c r="AL311" s="25" t="s">
        <v>12433</v>
      </c>
      <c r="AM311" s="2">
        <v>3858</v>
      </c>
      <c r="AN311" s="1">
        <v>0.37</v>
      </c>
      <c r="AQ311" s="20" t="s">
        <v>2478</v>
      </c>
      <c r="AR311" s="2"/>
    </row>
    <row r="312" spans="21:44">
      <c r="U312" s="34" t="s">
        <v>2648</v>
      </c>
      <c r="V312" s="1">
        <v>0.63</v>
      </c>
      <c r="X312" s="20" t="s">
        <v>9091</v>
      </c>
      <c r="Y312" s="27">
        <v>4.3</v>
      </c>
      <c r="AG312"/>
      <c r="AL312" s="25" t="s">
        <v>5953</v>
      </c>
      <c r="AM312" s="2">
        <v>6537</v>
      </c>
      <c r="AN312" s="1">
        <v>0.14000000000000001</v>
      </c>
      <c r="AQ312" s="20" t="s">
        <v>2862</v>
      </c>
      <c r="AR312" s="2"/>
    </row>
    <row r="313" spans="21:44">
      <c r="U313" s="34" t="s">
        <v>5788</v>
      </c>
      <c r="V313" s="1">
        <v>0.63</v>
      </c>
      <c r="X313" s="20" t="s">
        <v>3514</v>
      </c>
      <c r="Y313" s="27">
        <v>4.3</v>
      </c>
      <c r="AG313"/>
      <c r="AL313" s="25" t="s">
        <v>8378</v>
      </c>
      <c r="AM313" s="2">
        <v>4951</v>
      </c>
      <c r="AN313" s="1">
        <v>0</v>
      </c>
      <c r="AQ313" s="20" t="s">
        <v>13076</v>
      </c>
      <c r="AR313" s="2">
        <v>348.21779141104292</v>
      </c>
    </row>
    <row r="314" spans="21:44">
      <c r="U314" s="34" t="s">
        <v>7067</v>
      </c>
      <c r="V314" s="1">
        <v>0.63</v>
      </c>
      <c r="X314" s="20" t="s">
        <v>10430</v>
      </c>
      <c r="Y314" s="27">
        <v>4.3</v>
      </c>
      <c r="AG314"/>
      <c r="AL314" s="25" t="s">
        <v>8123</v>
      </c>
      <c r="AM314" s="2">
        <v>1674</v>
      </c>
      <c r="AN314" s="1">
        <v>0</v>
      </c>
    </row>
    <row r="315" spans="21:44">
      <c r="U315" s="34" t="s">
        <v>1002</v>
      </c>
      <c r="V315" s="1">
        <v>0.63</v>
      </c>
      <c r="X315" s="20" t="s">
        <v>3000</v>
      </c>
      <c r="Y315" s="27">
        <v>4.3</v>
      </c>
      <c r="AG315"/>
      <c r="AL315" s="25" t="s">
        <v>6536</v>
      </c>
      <c r="AM315" s="2">
        <v>3182</v>
      </c>
      <c r="AN315" s="1">
        <v>0.22</v>
      </c>
    </row>
    <row r="316" spans="21:44" ht="30">
      <c r="U316" s="34" t="s">
        <v>11216</v>
      </c>
      <c r="V316" s="1">
        <v>0.63</v>
      </c>
      <c r="X316" s="20" t="s">
        <v>11386</v>
      </c>
      <c r="Y316" s="27">
        <v>4.3</v>
      </c>
      <c r="AG316"/>
      <c r="AL316" s="25" t="s">
        <v>7471</v>
      </c>
      <c r="AM316" s="2">
        <v>10718</v>
      </c>
      <c r="AN316" s="1">
        <v>0.1</v>
      </c>
    </row>
    <row r="317" spans="21:44" ht="30">
      <c r="U317" s="34" t="s">
        <v>2275</v>
      </c>
      <c r="V317" s="1">
        <v>0.63</v>
      </c>
      <c r="X317" s="20" t="s">
        <v>4349</v>
      </c>
      <c r="Y317" s="27">
        <v>4.3</v>
      </c>
      <c r="AG317"/>
      <c r="AL317" s="25" t="s">
        <v>7460</v>
      </c>
      <c r="AM317" s="2">
        <v>2628</v>
      </c>
      <c r="AN317" s="1">
        <v>0</v>
      </c>
    </row>
    <row r="318" spans="21:44" ht="45">
      <c r="U318" s="34" t="s">
        <v>2732</v>
      </c>
      <c r="V318" s="1">
        <v>0.63</v>
      </c>
      <c r="X318" s="20" t="s">
        <v>10570</v>
      </c>
      <c r="Y318" s="27">
        <v>4.3</v>
      </c>
      <c r="AG318"/>
      <c r="AL318" s="25" t="s">
        <v>5057</v>
      </c>
      <c r="AM318" s="2">
        <v>5792</v>
      </c>
      <c r="AN318" s="1">
        <v>0</v>
      </c>
    </row>
    <row r="319" spans="21:44" ht="30">
      <c r="U319" s="34" t="s">
        <v>1536</v>
      </c>
      <c r="V319" s="1">
        <v>0.63</v>
      </c>
      <c r="X319" s="20" t="s">
        <v>194</v>
      </c>
      <c r="Y319" s="27">
        <v>4.3</v>
      </c>
      <c r="AG319"/>
      <c r="AL319" s="25" t="s">
        <v>7953</v>
      </c>
      <c r="AM319" s="2">
        <v>419</v>
      </c>
      <c r="AN319" s="1">
        <v>0</v>
      </c>
    </row>
    <row r="320" spans="21:44">
      <c r="U320" s="34" t="s">
        <v>2783</v>
      </c>
      <c r="V320" s="1">
        <v>0.63</v>
      </c>
      <c r="X320" s="20" t="s">
        <v>7143</v>
      </c>
      <c r="Y320" s="27">
        <v>4.3</v>
      </c>
      <c r="AG320"/>
      <c r="AL320" s="25" t="s">
        <v>7078</v>
      </c>
      <c r="AM320" s="2">
        <v>8938</v>
      </c>
      <c r="AN320" s="1">
        <v>0.05</v>
      </c>
    </row>
    <row r="321" spans="21:40">
      <c r="U321" s="34" t="s">
        <v>4815</v>
      </c>
      <c r="V321" s="1">
        <v>0.63</v>
      </c>
      <c r="X321" s="20" t="s">
        <v>10661</v>
      </c>
      <c r="Y321" s="27">
        <v>4.3</v>
      </c>
      <c r="AG321"/>
      <c r="AL321" s="25" t="s">
        <v>6743</v>
      </c>
      <c r="AM321" s="2">
        <v>1269</v>
      </c>
      <c r="AN321" s="1">
        <v>0.11</v>
      </c>
    </row>
    <row r="322" spans="21:40">
      <c r="U322" s="34" t="s">
        <v>2178</v>
      </c>
      <c r="V322" s="1">
        <v>0.63</v>
      </c>
      <c r="X322" s="20" t="s">
        <v>4532</v>
      </c>
      <c r="Y322" s="27">
        <v>4.3</v>
      </c>
      <c r="AG322"/>
      <c r="AL322" s="25" t="s">
        <v>5622</v>
      </c>
      <c r="AM322" s="2">
        <v>8618</v>
      </c>
      <c r="AN322" s="1">
        <v>0.02</v>
      </c>
    </row>
    <row r="323" spans="21:40">
      <c r="U323" s="34" t="s">
        <v>123</v>
      </c>
      <c r="V323" s="1">
        <v>0.63</v>
      </c>
      <c r="X323" s="20" t="s">
        <v>12584</v>
      </c>
      <c r="Y323" s="27">
        <v>4.3</v>
      </c>
      <c r="AG323"/>
      <c r="AL323" s="25" t="s">
        <v>7243</v>
      </c>
      <c r="AM323" s="2">
        <v>4428</v>
      </c>
      <c r="AN323" s="1">
        <v>0.02</v>
      </c>
    </row>
    <row r="324" spans="21:40">
      <c r="U324" s="34" t="s">
        <v>1458</v>
      </c>
      <c r="V324" s="1">
        <v>0.63</v>
      </c>
      <c r="X324" s="20" t="s">
        <v>113</v>
      </c>
      <c r="Y324" s="27">
        <v>4.3</v>
      </c>
      <c r="AG324"/>
      <c r="AL324" s="25" t="s">
        <v>5754</v>
      </c>
      <c r="AM324" s="2">
        <v>9344</v>
      </c>
      <c r="AN324" s="1">
        <v>0.75</v>
      </c>
    </row>
    <row r="325" spans="21:40">
      <c r="U325" s="34" t="s">
        <v>7378</v>
      </c>
      <c r="V325" s="1">
        <v>0.63</v>
      </c>
      <c r="X325" s="20" t="s">
        <v>8052</v>
      </c>
      <c r="Y325" s="27">
        <v>4.3</v>
      </c>
      <c r="AG325"/>
      <c r="AL325" s="25" t="s">
        <v>9785</v>
      </c>
      <c r="AM325" s="2">
        <v>8866</v>
      </c>
      <c r="AN325" s="1">
        <v>0.59</v>
      </c>
    </row>
    <row r="326" spans="21:40" ht="30">
      <c r="U326" s="34" t="s">
        <v>1874</v>
      </c>
      <c r="V326" s="1">
        <v>0.63</v>
      </c>
      <c r="X326" s="20" t="s">
        <v>6753</v>
      </c>
      <c r="Y326" s="27">
        <v>4.3</v>
      </c>
      <c r="AG326"/>
      <c r="AL326" s="25" t="s">
        <v>1785</v>
      </c>
      <c r="AM326" s="2">
        <v>839</v>
      </c>
      <c r="AN326" s="1">
        <v>0.65</v>
      </c>
    </row>
    <row r="327" spans="21:40" ht="30">
      <c r="U327" s="34" t="s">
        <v>6082</v>
      </c>
      <c r="V327" s="1">
        <v>0.63</v>
      </c>
      <c r="X327" s="20" t="s">
        <v>4449</v>
      </c>
      <c r="Y327" s="27">
        <v>4.3</v>
      </c>
      <c r="AG327"/>
      <c r="AL327" s="25" t="s">
        <v>1032</v>
      </c>
      <c r="AM327" s="2">
        <v>505</v>
      </c>
      <c r="AN327" s="1">
        <v>0.8</v>
      </c>
    </row>
    <row r="328" spans="21:40" ht="30">
      <c r="U328" s="34" t="s">
        <v>4805</v>
      </c>
      <c r="V328" s="1">
        <v>0.63</v>
      </c>
      <c r="X328" s="20" t="s">
        <v>1919</v>
      </c>
      <c r="Y328" s="27">
        <v>4.3</v>
      </c>
      <c r="AG328"/>
      <c r="AL328" s="25" t="s">
        <v>10175</v>
      </c>
      <c r="AM328" s="2">
        <v>3837</v>
      </c>
      <c r="AN328" s="1">
        <v>0.76</v>
      </c>
    </row>
    <row r="329" spans="21:40" ht="45">
      <c r="U329" s="34" t="s">
        <v>779</v>
      </c>
      <c r="V329" s="1">
        <v>0.63</v>
      </c>
      <c r="X329" s="20" t="s">
        <v>5938</v>
      </c>
      <c r="Y329" s="27">
        <v>4.3</v>
      </c>
      <c r="AG329"/>
      <c r="AL329" s="25" t="s">
        <v>7275</v>
      </c>
      <c r="AM329" s="2">
        <v>1880</v>
      </c>
      <c r="AN329" s="1">
        <v>0.56999999999999995</v>
      </c>
    </row>
    <row r="330" spans="21:40">
      <c r="U330" s="34" t="s">
        <v>1373</v>
      </c>
      <c r="V330" s="1">
        <v>0.62</v>
      </c>
      <c r="X330" s="20" t="s">
        <v>7067</v>
      </c>
      <c r="Y330" s="27">
        <v>4.3</v>
      </c>
      <c r="AG330"/>
      <c r="AL330" s="25" t="s">
        <v>9864</v>
      </c>
      <c r="AM330" s="2">
        <v>1559</v>
      </c>
      <c r="AN330" s="1">
        <v>0.52</v>
      </c>
    </row>
    <row r="331" spans="21:40" ht="45">
      <c r="U331" s="34" t="s">
        <v>4875</v>
      </c>
      <c r="V331" s="1">
        <v>0.62</v>
      </c>
      <c r="X331" s="20" t="s">
        <v>2488</v>
      </c>
      <c r="Y331" s="27">
        <v>4.3</v>
      </c>
      <c r="AG331"/>
      <c r="AL331" s="25" t="s">
        <v>2192</v>
      </c>
      <c r="AM331" s="2">
        <v>295</v>
      </c>
      <c r="AN331" s="1">
        <v>0.87</v>
      </c>
    </row>
    <row r="332" spans="21:40" ht="30">
      <c r="U332" s="34" t="s">
        <v>8273</v>
      </c>
      <c r="V332" s="1">
        <v>0.62</v>
      </c>
      <c r="X332" s="20" t="s">
        <v>407</v>
      </c>
      <c r="Y332" s="27">
        <v>4.3</v>
      </c>
      <c r="AG332"/>
      <c r="AL332" s="25" t="s">
        <v>8709</v>
      </c>
      <c r="AM332" s="2">
        <v>6530</v>
      </c>
      <c r="AN332" s="1">
        <v>0.48</v>
      </c>
    </row>
    <row r="333" spans="21:40">
      <c r="U333" s="34" t="s">
        <v>769</v>
      </c>
      <c r="V333" s="1">
        <v>0.62</v>
      </c>
      <c r="X333" s="20" t="s">
        <v>6313</v>
      </c>
      <c r="Y333" s="27">
        <v>4.3</v>
      </c>
      <c r="AG333"/>
      <c r="AL333" s="25" t="s">
        <v>1002</v>
      </c>
      <c r="AM333" s="2">
        <v>2581</v>
      </c>
      <c r="AN333" s="1">
        <v>0.63</v>
      </c>
    </row>
    <row r="334" spans="21:40">
      <c r="U334" s="34" t="s">
        <v>12332</v>
      </c>
      <c r="V334" s="1">
        <v>0.62</v>
      </c>
      <c r="X334" s="20" t="s">
        <v>6128</v>
      </c>
      <c r="Y334" s="27">
        <v>4.3</v>
      </c>
      <c r="AG334"/>
      <c r="AL334" s="25" t="s">
        <v>11145</v>
      </c>
      <c r="AM334" s="2">
        <v>10308</v>
      </c>
      <c r="AN334" s="1">
        <v>0.41</v>
      </c>
    </row>
    <row r="335" spans="21:40" ht="30">
      <c r="U335" s="34" t="s">
        <v>9664</v>
      </c>
      <c r="V335" s="1">
        <v>0.62</v>
      </c>
      <c r="X335" s="20" t="s">
        <v>7336</v>
      </c>
      <c r="Y335" s="27">
        <v>4.3</v>
      </c>
      <c r="AG335"/>
      <c r="AL335" s="25" t="s">
        <v>9181</v>
      </c>
      <c r="AM335" s="2">
        <v>14391</v>
      </c>
      <c r="AN335" s="1">
        <v>0.4</v>
      </c>
    </row>
    <row r="336" spans="21:40">
      <c r="U336" s="34" t="s">
        <v>11637</v>
      </c>
      <c r="V336" s="1">
        <v>0.62</v>
      </c>
      <c r="X336" s="20" t="s">
        <v>1017</v>
      </c>
      <c r="Y336" s="27">
        <v>4.3</v>
      </c>
      <c r="AG336"/>
      <c r="AL336" s="25" t="s">
        <v>11877</v>
      </c>
      <c r="AM336" s="2">
        <v>3271</v>
      </c>
      <c r="AN336" s="1">
        <v>0.41</v>
      </c>
    </row>
    <row r="337" spans="21:40">
      <c r="U337" s="34" t="s">
        <v>2643</v>
      </c>
      <c r="V337" s="1">
        <v>0.62</v>
      </c>
      <c r="X337" s="20" t="s">
        <v>6231</v>
      </c>
      <c r="Y337" s="27">
        <v>4.3</v>
      </c>
      <c r="AG337"/>
      <c r="AL337" s="25" t="s">
        <v>9356</v>
      </c>
      <c r="AM337" s="2">
        <v>10324</v>
      </c>
      <c r="AN337" s="1">
        <v>0.51</v>
      </c>
    </row>
    <row r="338" spans="21:40" ht="30">
      <c r="U338" s="34" t="s">
        <v>3664</v>
      </c>
      <c r="V338" s="1">
        <v>0.62</v>
      </c>
      <c r="X338" s="20" t="s">
        <v>10701</v>
      </c>
      <c r="Y338" s="27">
        <v>4.3</v>
      </c>
      <c r="AG338"/>
      <c r="AL338" s="25" t="s">
        <v>12705</v>
      </c>
      <c r="AM338" s="2">
        <v>898</v>
      </c>
      <c r="AN338" s="1">
        <v>0.46</v>
      </c>
    </row>
    <row r="339" spans="21:40">
      <c r="U339" s="34" t="s">
        <v>9825</v>
      </c>
      <c r="V339" s="1">
        <v>0.62</v>
      </c>
      <c r="X339" s="20" t="s">
        <v>5646</v>
      </c>
      <c r="Y339" s="27">
        <v>4.3</v>
      </c>
      <c r="AG339"/>
      <c r="AL339" s="25" t="s">
        <v>11236</v>
      </c>
      <c r="AM339" s="2">
        <v>15382</v>
      </c>
      <c r="AN339" s="1">
        <v>0.24</v>
      </c>
    </row>
    <row r="340" spans="21:40">
      <c r="U340" s="34" t="s">
        <v>5188</v>
      </c>
      <c r="V340" s="1">
        <v>0.62</v>
      </c>
      <c r="X340" s="20" t="s">
        <v>4161</v>
      </c>
      <c r="Y340" s="27">
        <v>4.3</v>
      </c>
      <c r="AG340"/>
      <c r="AL340" s="25" t="s">
        <v>9745</v>
      </c>
      <c r="AM340" s="2">
        <v>13165</v>
      </c>
      <c r="AN340" s="1">
        <v>0.26</v>
      </c>
    </row>
    <row r="341" spans="21:40" ht="30">
      <c r="U341" s="34" t="s">
        <v>7430</v>
      </c>
      <c r="V341" s="1">
        <v>0.62</v>
      </c>
      <c r="X341" s="20" t="s">
        <v>6616</v>
      </c>
      <c r="Y341" s="27">
        <v>4.3</v>
      </c>
      <c r="AG341"/>
      <c r="AL341" s="25" t="s">
        <v>11757</v>
      </c>
      <c r="AM341" s="2">
        <v>5059</v>
      </c>
      <c r="AN341" s="1">
        <v>0.37</v>
      </c>
    </row>
    <row r="342" spans="21:40" ht="30">
      <c r="U342" s="34" t="s">
        <v>6701</v>
      </c>
      <c r="V342" s="1">
        <v>0.62</v>
      </c>
      <c r="X342" s="20" t="s">
        <v>8720</v>
      </c>
      <c r="Y342" s="27">
        <v>4.3</v>
      </c>
      <c r="AG342"/>
      <c r="AL342" s="25" t="s">
        <v>9530</v>
      </c>
      <c r="AM342" s="2">
        <v>237</v>
      </c>
      <c r="AN342" s="1">
        <v>0.18</v>
      </c>
    </row>
    <row r="343" spans="21:40">
      <c r="U343" s="34" t="s">
        <v>622</v>
      </c>
      <c r="V343" s="1">
        <v>0.62</v>
      </c>
      <c r="X343" s="20" t="s">
        <v>5984</v>
      </c>
      <c r="Y343" s="27">
        <v>4.3</v>
      </c>
      <c r="AG343"/>
      <c r="AL343" s="25" t="s">
        <v>9468</v>
      </c>
      <c r="AM343" s="2">
        <v>95</v>
      </c>
      <c r="AN343" s="1">
        <v>0.35</v>
      </c>
    </row>
    <row r="344" spans="21:40" ht="30">
      <c r="U344" s="34" t="s">
        <v>10622</v>
      </c>
      <c r="V344" s="1">
        <v>0.62</v>
      </c>
      <c r="X344" s="20" t="s">
        <v>6159</v>
      </c>
      <c r="Y344" s="27">
        <v>4.3</v>
      </c>
      <c r="AG344"/>
      <c r="AL344" s="25" t="s">
        <v>11276</v>
      </c>
      <c r="AM344" s="2">
        <v>63</v>
      </c>
      <c r="AN344" s="1">
        <v>0.38</v>
      </c>
    </row>
    <row r="345" spans="21:40">
      <c r="U345" s="34" t="s">
        <v>12262</v>
      </c>
      <c r="V345" s="1">
        <v>0.62</v>
      </c>
      <c r="X345" s="20" t="s">
        <v>4065</v>
      </c>
      <c r="Y345" s="27">
        <v>4.3</v>
      </c>
      <c r="AG345"/>
      <c r="AL345" s="25" t="s">
        <v>9854</v>
      </c>
      <c r="AM345" s="2">
        <v>14947</v>
      </c>
      <c r="AN345" s="1">
        <v>0.41</v>
      </c>
    </row>
    <row r="346" spans="21:40">
      <c r="U346" s="34" t="s">
        <v>9029</v>
      </c>
      <c r="V346" s="1">
        <v>0.62</v>
      </c>
      <c r="X346" s="20" t="s">
        <v>3281</v>
      </c>
      <c r="Y346" s="27">
        <v>4.3</v>
      </c>
      <c r="AG346"/>
      <c r="AL346" s="25" t="s">
        <v>11003</v>
      </c>
      <c r="AM346" s="2">
        <v>7619</v>
      </c>
      <c r="AN346" s="1">
        <v>0.15</v>
      </c>
    </row>
    <row r="347" spans="21:40" ht="30">
      <c r="U347" s="34" t="s">
        <v>3467</v>
      </c>
      <c r="V347" s="1">
        <v>0.62</v>
      </c>
      <c r="X347" s="20" t="s">
        <v>4492</v>
      </c>
      <c r="Y347" s="27">
        <v>4.3</v>
      </c>
      <c r="AG347"/>
      <c r="AL347" s="25" t="s">
        <v>10337</v>
      </c>
      <c r="AM347" s="2">
        <v>9019</v>
      </c>
      <c r="AN347" s="1">
        <v>0.38</v>
      </c>
    </row>
    <row r="348" spans="21:40" ht="30">
      <c r="U348" s="34" t="s">
        <v>5202</v>
      </c>
      <c r="V348" s="1">
        <v>0.62</v>
      </c>
      <c r="X348" s="20" t="s">
        <v>7733</v>
      </c>
      <c r="Y348" s="27">
        <v>4.3</v>
      </c>
      <c r="AG348"/>
      <c r="AL348" s="25" t="s">
        <v>11847</v>
      </c>
      <c r="AM348" s="2">
        <v>5160</v>
      </c>
      <c r="AN348" s="1">
        <v>0.38</v>
      </c>
    </row>
    <row r="349" spans="21:40" ht="30">
      <c r="U349" s="34" t="s">
        <v>7163</v>
      </c>
      <c r="V349" s="1">
        <v>0.62</v>
      </c>
      <c r="X349" s="20" t="s">
        <v>4137</v>
      </c>
      <c r="Y349" s="27">
        <v>4.3</v>
      </c>
      <c r="AG349"/>
      <c r="AL349" s="25" t="s">
        <v>976</v>
      </c>
      <c r="AM349" s="2">
        <v>766</v>
      </c>
      <c r="AN349" s="1">
        <v>0.7</v>
      </c>
    </row>
    <row r="350" spans="21:40">
      <c r="U350" s="34" t="s">
        <v>1142</v>
      </c>
      <c r="V350" s="1">
        <v>0.62</v>
      </c>
      <c r="X350" s="20" t="s">
        <v>8198</v>
      </c>
      <c r="Y350" s="27">
        <v>4.3</v>
      </c>
      <c r="AG350"/>
      <c r="AL350" s="25" t="s">
        <v>6732</v>
      </c>
      <c r="AM350" s="2">
        <v>92925</v>
      </c>
      <c r="AN350" s="1">
        <v>0.41</v>
      </c>
    </row>
    <row r="351" spans="21:40">
      <c r="U351" s="34" t="s">
        <v>3608</v>
      </c>
      <c r="V351" s="1">
        <v>0.62</v>
      </c>
      <c r="X351" s="20" t="s">
        <v>5005</v>
      </c>
      <c r="Y351" s="27">
        <v>4.3</v>
      </c>
      <c r="AG351"/>
      <c r="AL351" s="25" t="s">
        <v>8442</v>
      </c>
      <c r="AM351" s="2">
        <v>2515</v>
      </c>
      <c r="AN351" s="1">
        <v>0.46</v>
      </c>
    </row>
    <row r="352" spans="21:40" ht="30">
      <c r="U352" s="34" t="s">
        <v>497</v>
      </c>
      <c r="V352" s="1">
        <v>0.62</v>
      </c>
      <c r="X352" s="20" t="s">
        <v>8388</v>
      </c>
      <c r="Y352" s="27">
        <v>4.3</v>
      </c>
      <c r="AG352"/>
      <c r="AL352" s="25" t="s">
        <v>6399</v>
      </c>
      <c r="AM352" s="2">
        <v>26194</v>
      </c>
      <c r="AN352" s="1">
        <v>0.49</v>
      </c>
    </row>
    <row r="353" spans="21:40" ht="30">
      <c r="U353" s="34" t="s">
        <v>3887</v>
      </c>
      <c r="V353" s="1">
        <v>0.62</v>
      </c>
      <c r="X353" s="20" t="s">
        <v>12142</v>
      </c>
      <c r="Y353" s="27">
        <v>4.3</v>
      </c>
      <c r="AG353"/>
      <c r="AL353" s="25" t="s">
        <v>1889</v>
      </c>
      <c r="AM353" s="2">
        <v>928</v>
      </c>
      <c r="AN353" s="1">
        <v>0.7</v>
      </c>
    </row>
    <row r="354" spans="21:40" ht="30">
      <c r="U354" s="34" t="s">
        <v>7046</v>
      </c>
      <c r="V354" s="1">
        <v>0.62</v>
      </c>
      <c r="X354" s="20" t="s">
        <v>10711</v>
      </c>
      <c r="Y354" s="27">
        <v>4.3</v>
      </c>
      <c r="AG354"/>
      <c r="AL354" s="25" t="s">
        <v>11478</v>
      </c>
      <c r="AM354" s="2">
        <v>638</v>
      </c>
      <c r="AN354" s="1">
        <v>0.57999999999999996</v>
      </c>
    </row>
    <row r="355" spans="21:40" ht="30">
      <c r="U355" s="34" t="s">
        <v>10671</v>
      </c>
      <c r="V355" s="1">
        <v>0.62</v>
      </c>
      <c r="X355" s="20" t="s">
        <v>7942</v>
      </c>
      <c r="Y355" s="27">
        <v>4.3</v>
      </c>
      <c r="AG355"/>
      <c r="AL355" s="25" t="s">
        <v>10941</v>
      </c>
      <c r="AM355" s="2">
        <v>328</v>
      </c>
      <c r="AN355" s="1">
        <v>0.57999999999999996</v>
      </c>
    </row>
    <row r="356" spans="21:40" ht="45">
      <c r="U356" s="34" t="s">
        <v>11667</v>
      </c>
      <c r="V356" s="1">
        <v>0.62</v>
      </c>
      <c r="X356" s="20" t="s">
        <v>8318</v>
      </c>
      <c r="Y356" s="27">
        <v>4.3</v>
      </c>
      <c r="AG356"/>
      <c r="AL356" s="25" t="s">
        <v>2356</v>
      </c>
      <c r="AM356" s="2">
        <v>897</v>
      </c>
      <c r="AN356" s="1">
        <v>0.36</v>
      </c>
    </row>
    <row r="357" spans="21:40" ht="30">
      <c r="U357" s="34" t="s">
        <v>11053</v>
      </c>
      <c r="V357" s="1">
        <v>0.61</v>
      </c>
      <c r="X357" s="20" t="s">
        <v>5924</v>
      </c>
      <c r="Y357" s="27">
        <v>4.3</v>
      </c>
      <c r="AG357"/>
      <c r="AL357" s="25" t="s">
        <v>6722</v>
      </c>
      <c r="AM357" s="2">
        <v>8656</v>
      </c>
      <c r="AN357" s="1">
        <v>0.5</v>
      </c>
    </row>
    <row r="358" spans="21:40" ht="30">
      <c r="U358" s="34" t="s">
        <v>2763</v>
      </c>
      <c r="V358" s="1">
        <v>0.61</v>
      </c>
      <c r="X358" s="20" t="s">
        <v>8242</v>
      </c>
      <c r="Y358" s="27">
        <v>4.3</v>
      </c>
      <c r="AG358"/>
      <c r="AL358" s="25" t="s">
        <v>2383</v>
      </c>
      <c r="AM358" s="2">
        <v>513</v>
      </c>
      <c r="AN358" s="1">
        <v>0.65</v>
      </c>
    </row>
    <row r="359" spans="21:40" ht="30">
      <c r="U359" s="34" t="s">
        <v>58</v>
      </c>
      <c r="V359" s="1">
        <v>0.61</v>
      </c>
      <c r="X359" s="20" t="s">
        <v>10104</v>
      </c>
      <c r="Y359" s="27">
        <v>4.3</v>
      </c>
      <c r="AG359"/>
      <c r="AL359" s="25" t="s">
        <v>918</v>
      </c>
      <c r="AM359" s="2">
        <v>4145</v>
      </c>
      <c r="AN359" s="1">
        <v>0.77</v>
      </c>
    </row>
    <row r="360" spans="21:40" ht="30">
      <c r="U360" s="34" t="s">
        <v>663</v>
      </c>
      <c r="V360" s="1">
        <v>0.61</v>
      </c>
      <c r="X360" s="20" t="s">
        <v>4971</v>
      </c>
      <c r="Y360" s="27">
        <v>4.3</v>
      </c>
      <c r="AG360"/>
      <c r="AL360" s="25" t="s">
        <v>5005</v>
      </c>
      <c r="AM360" s="2">
        <v>28829</v>
      </c>
      <c r="AN360" s="1">
        <v>0.69</v>
      </c>
    </row>
    <row r="361" spans="21:40">
      <c r="U361" s="34" t="s">
        <v>3034</v>
      </c>
      <c r="V361" s="1">
        <v>0.61</v>
      </c>
      <c r="X361" s="20" t="s">
        <v>3800</v>
      </c>
      <c r="Y361" s="27">
        <v>4.3</v>
      </c>
      <c r="AG361"/>
      <c r="AL361" s="25" t="s">
        <v>5023</v>
      </c>
      <c r="AM361" s="2">
        <v>33176</v>
      </c>
      <c r="AN361" s="1">
        <v>0.54</v>
      </c>
    </row>
    <row r="362" spans="21:40" ht="30">
      <c r="U362" s="34" t="s">
        <v>9305</v>
      </c>
      <c r="V362" s="1">
        <v>0.61</v>
      </c>
      <c r="X362" s="20" t="s">
        <v>9417</v>
      </c>
      <c r="Y362" s="27">
        <v>4.3</v>
      </c>
      <c r="AG362"/>
      <c r="AL362" s="25" t="s">
        <v>5101</v>
      </c>
      <c r="AM362" s="2">
        <v>33717</v>
      </c>
      <c r="AN362" s="1">
        <v>0.44</v>
      </c>
    </row>
    <row r="363" spans="21:40" ht="30">
      <c r="U363" s="34" t="s">
        <v>139</v>
      </c>
      <c r="V363" s="1">
        <v>0.61</v>
      </c>
      <c r="X363" s="20" t="s">
        <v>7173</v>
      </c>
      <c r="Y363" s="27">
        <v>4.3</v>
      </c>
      <c r="AG363"/>
      <c r="AL363" s="25" t="s">
        <v>5305</v>
      </c>
      <c r="AM363" s="2">
        <v>9275</v>
      </c>
      <c r="AN363" s="1">
        <v>0.56000000000000005</v>
      </c>
    </row>
    <row r="364" spans="21:40" ht="30">
      <c r="U364" s="34" t="s">
        <v>8937</v>
      </c>
      <c r="V364" s="1">
        <v>0.61</v>
      </c>
      <c r="X364" s="20" t="s">
        <v>11206</v>
      </c>
      <c r="Y364" s="27">
        <v>4.3</v>
      </c>
      <c r="AG364"/>
      <c r="AL364" s="25" t="s">
        <v>11346</v>
      </c>
      <c r="AM364" s="2">
        <v>1021</v>
      </c>
      <c r="AN364" s="1">
        <v>0.52</v>
      </c>
    </row>
    <row r="365" spans="21:40" ht="45">
      <c r="U365" s="34" t="s">
        <v>2280</v>
      </c>
      <c r="V365" s="1">
        <v>0.61</v>
      </c>
      <c r="X365" s="20" t="s">
        <v>3866</v>
      </c>
      <c r="Y365" s="27">
        <v>4.3</v>
      </c>
      <c r="AG365"/>
      <c r="AL365" s="25" t="s">
        <v>5728</v>
      </c>
      <c r="AM365" s="2">
        <v>15137</v>
      </c>
      <c r="AN365" s="1">
        <v>0.38</v>
      </c>
    </row>
    <row r="366" spans="21:40" ht="30">
      <c r="U366" s="34" t="s">
        <v>10510</v>
      </c>
      <c r="V366" s="1">
        <v>0.61</v>
      </c>
      <c r="X366" s="20" t="s">
        <v>8442</v>
      </c>
      <c r="Y366" s="27">
        <v>4.3</v>
      </c>
      <c r="AG366"/>
      <c r="AL366" s="25" t="s">
        <v>7942</v>
      </c>
      <c r="AM366" s="2">
        <v>6183</v>
      </c>
      <c r="AN366" s="1">
        <v>0.46</v>
      </c>
    </row>
    <row r="367" spans="21:40" ht="30">
      <c r="U367" s="34" t="s">
        <v>2897</v>
      </c>
      <c r="V367" s="1">
        <v>0.61</v>
      </c>
      <c r="X367" s="20" t="s">
        <v>10581</v>
      </c>
      <c r="Y367" s="27">
        <v>4.3</v>
      </c>
      <c r="AG367"/>
      <c r="AL367" s="25" t="s">
        <v>6525</v>
      </c>
      <c r="AM367" s="2">
        <v>14371</v>
      </c>
      <c r="AN367" s="1">
        <v>0.51</v>
      </c>
    </row>
    <row r="368" spans="21:40" ht="30">
      <c r="U368" s="34" t="s">
        <v>597</v>
      </c>
      <c r="V368" s="1">
        <v>0.61</v>
      </c>
      <c r="X368" s="20" t="s">
        <v>918</v>
      </c>
      <c r="Y368" s="27">
        <v>4.3</v>
      </c>
      <c r="AG368"/>
      <c r="AL368" s="25" t="s">
        <v>5243</v>
      </c>
      <c r="AM368" s="2">
        <v>21372</v>
      </c>
      <c r="AN368" s="1">
        <v>0.6</v>
      </c>
    </row>
    <row r="369" spans="21:40" ht="45">
      <c r="U369" s="34" t="s">
        <v>1303</v>
      </c>
      <c r="V369" s="1">
        <v>0.61</v>
      </c>
      <c r="X369" s="20" t="s">
        <v>12071</v>
      </c>
      <c r="Y369" s="27">
        <v>4.3</v>
      </c>
      <c r="AG369"/>
      <c r="AL369" s="25" t="s">
        <v>6928</v>
      </c>
      <c r="AM369" s="2">
        <v>6676</v>
      </c>
      <c r="AN369" s="1">
        <v>0.65</v>
      </c>
    </row>
    <row r="370" spans="21:40" ht="30">
      <c r="U370" s="34" t="s">
        <v>2581</v>
      </c>
      <c r="V370" s="1">
        <v>0.61</v>
      </c>
      <c r="X370" s="20" t="s">
        <v>7630</v>
      </c>
      <c r="Y370" s="27">
        <v>4.3</v>
      </c>
      <c r="AG370"/>
      <c r="AL370" s="25" t="s">
        <v>7296</v>
      </c>
      <c r="AM370" s="2">
        <v>22375</v>
      </c>
      <c r="AN370" s="1">
        <v>0.5</v>
      </c>
    </row>
    <row r="371" spans="21:40">
      <c r="U371" s="34" t="s">
        <v>1864</v>
      </c>
      <c r="V371" s="1">
        <v>0.61</v>
      </c>
      <c r="X371" s="20" t="s">
        <v>11587</v>
      </c>
      <c r="Y371" s="27">
        <v>4.3</v>
      </c>
      <c r="AG371"/>
      <c r="AL371" s="25" t="s">
        <v>446</v>
      </c>
      <c r="AM371" s="2">
        <v>16262</v>
      </c>
      <c r="AN371" s="1">
        <v>0.57999999999999996</v>
      </c>
    </row>
    <row r="372" spans="21:40">
      <c r="U372" s="34" t="s">
        <v>2812</v>
      </c>
      <c r="V372" s="1">
        <v>0.6</v>
      </c>
      <c r="X372" s="20" t="s">
        <v>12814</v>
      </c>
      <c r="Y372" s="27">
        <v>4.3</v>
      </c>
      <c r="AG372"/>
      <c r="AL372" s="25" t="s">
        <v>10830</v>
      </c>
      <c r="AM372" s="2">
        <v>3663</v>
      </c>
      <c r="AN372" s="1">
        <v>0.53</v>
      </c>
    </row>
    <row r="373" spans="21:40" ht="45">
      <c r="U373" s="34" t="s">
        <v>9141</v>
      </c>
      <c r="V373" s="1">
        <v>0.6</v>
      </c>
      <c r="X373" s="20" t="s">
        <v>2958</v>
      </c>
      <c r="Y373" s="27">
        <v>4.3</v>
      </c>
      <c r="AG373"/>
      <c r="AL373" s="25" t="s">
        <v>3324</v>
      </c>
      <c r="AM373" s="2">
        <v>1680</v>
      </c>
      <c r="AN373" s="1">
        <v>0.49</v>
      </c>
    </row>
    <row r="374" spans="21:40">
      <c r="U374" s="34" t="s">
        <v>6981</v>
      </c>
      <c r="V374" s="1">
        <v>0.6</v>
      </c>
      <c r="X374" s="20" t="s">
        <v>12121</v>
      </c>
      <c r="Y374" s="27">
        <v>4.3</v>
      </c>
      <c r="AG374"/>
      <c r="AL374" s="25" t="s">
        <v>6283</v>
      </c>
      <c r="AM374" s="2">
        <v>2866</v>
      </c>
      <c r="AN374" s="1">
        <v>0.14000000000000001</v>
      </c>
    </row>
    <row r="375" spans="21:40">
      <c r="U375" s="34" t="s">
        <v>10114</v>
      </c>
      <c r="V375" s="1">
        <v>0.6</v>
      </c>
      <c r="X375" s="20" t="s">
        <v>1223</v>
      </c>
      <c r="Y375" s="27">
        <v>4.3</v>
      </c>
      <c r="AG375"/>
      <c r="AL375" s="25" t="s">
        <v>7630</v>
      </c>
      <c r="AM375" s="2">
        <v>485</v>
      </c>
      <c r="AN375" s="1">
        <v>0.42</v>
      </c>
    </row>
    <row r="376" spans="21:40">
      <c r="U376" s="34" t="s">
        <v>962</v>
      </c>
      <c r="V376" s="1">
        <v>0.6</v>
      </c>
      <c r="X376" s="20" t="s">
        <v>976</v>
      </c>
      <c r="Y376" s="27">
        <v>4.3</v>
      </c>
      <c r="AG376"/>
      <c r="AL376" s="25" t="s">
        <v>7540</v>
      </c>
      <c r="AM376" s="2">
        <v>357</v>
      </c>
      <c r="AN376" s="1">
        <v>0.42</v>
      </c>
    </row>
    <row r="377" spans="21:40" ht="30">
      <c r="U377" s="34" t="s">
        <v>2418</v>
      </c>
      <c r="V377" s="1">
        <v>0.6</v>
      </c>
      <c r="X377" s="20" t="s">
        <v>9242</v>
      </c>
      <c r="Y377" s="27">
        <v>4.3</v>
      </c>
      <c r="AG377"/>
      <c r="AL377" s="25" t="s">
        <v>1705</v>
      </c>
      <c r="AM377" s="2">
        <v>491</v>
      </c>
      <c r="AN377" s="1">
        <v>0.47</v>
      </c>
    </row>
    <row r="378" spans="21:40">
      <c r="U378" s="34" t="s">
        <v>9735</v>
      </c>
      <c r="V378" s="1">
        <v>0.6</v>
      </c>
      <c r="X378" s="20" t="s">
        <v>11907</v>
      </c>
      <c r="Y378" s="27">
        <v>4.3</v>
      </c>
      <c r="AG378"/>
      <c r="AL378" s="25" t="s">
        <v>5924</v>
      </c>
      <c r="AM378" s="2">
        <v>27201</v>
      </c>
      <c r="AN378" s="1">
        <v>0.2</v>
      </c>
    </row>
    <row r="379" spans="21:40">
      <c r="U379" s="34" t="s">
        <v>6327</v>
      </c>
      <c r="V379" s="1">
        <v>0.6</v>
      </c>
      <c r="X379" s="20" t="s">
        <v>6503</v>
      </c>
      <c r="Y379" s="27">
        <v>4.3</v>
      </c>
      <c r="AG379"/>
      <c r="AL379" s="25" t="s">
        <v>5646</v>
      </c>
      <c r="AM379" s="2">
        <v>11687</v>
      </c>
      <c r="AN379" s="1">
        <v>0.2</v>
      </c>
    </row>
    <row r="380" spans="21:40">
      <c r="U380" s="34" t="s">
        <v>8605</v>
      </c>
      <c r="V380" s="1">
        <v>0.6</v>
      </c>
      <c r="X380" s="20" t="s">
        <v>9427</v>
      </c>
      <c r="Y380" s="27">
        <v>4.3</v>
      </c>
      <c r="AG380"/>
      <c r="AL380" s="25" t="s">
        <v>6961</v>
      </c>
      <c r="AM380" s="2">
        <v>31599</v>
      </c>
      <c r="AN380" s="1">
        <v>0.21</v>
      </c>
    </row>
    <row r="381" spans="21:40" ht="30">
      <c r="U381" s="34" t="s">
        <v>1187</v>
      </c>
      <c r="V381" s="1">
        <v>0.6</v>
      </c>
      <c r="X381" s="20" t="s">
        <v>1502</v>
      </c>
      <c r="Y381" s="27">
        <v>4.3</v>
      </c>
      <c r="AG381"/>
      <c r="AL381" s="25" t="s">
        <v>387</v>
      </c>
      <c r="AM381" s="2">
        <v>924</v>
      </c>
      <c r="AN381" s="1">
        <v>0.51</v>
      </c>
    </row>
    <row r="382" spans="21:40" ht="30">
      <c r="U382" s="34" t="s">
        <v>7609</v>
      </c>
      <c r="V382" s="1">
        <v>0.6</v>
      </c>
      <c r="X382" s="20" t="s">
        <v>804</v>
      </c>
      <c r="Y382" s="27">
        <v>4.3</v>
      </c>
      <c r="AG382"/>
      <c r="AL382" s="25" t="s">
        <v>1343</v>
      </c>
      <c r="AM382" s="2">
        <v>387</v>
      </c>
      <c r="AN382" s="1">
        <v>0.47</v>
      </c>
    </row>
    <row r="383" spans="21:40">
      <c r="U383" s="34" t="s">
        <v>4088</v>
      </c>
      <c r="V383" s="1">
        <v>0.6</v>
      </c>
      <c r="X383" s="20" t="s">
        <v>6596</v>
      </c>
      <c r="Y383" s="27">
        <v>4.3</v>
      </c>
      <c r="AG383"/>
      <c r="AL383" s="25" t="s">
        <v>5046</v>
      </c>
      <c r="AM383" s="2">
        <v>28030</v>
      </c>
      <c r="AN383" s="1">
        <v>0.16</v>
      </c>
    </row>
    <row r="384" spans="21:40">
      <c r="U384" s="34" t="s">
        <v>7745</v>
      </c>
      <c r="V384" s="1">
        <v>0.6</v>
      </c>
      <c r="X384" s="20" t="s">
        <v>1142</v>
      </c>
      <c r="Y384" s="27">
        <v>4.3</v>
      </c>
      <c r="AG384"/>
      <c r="AL384" s="25" t="s">
        <v>5797</v>
      </c>
      <c r="AM384" s="2">
        <v>17810</v>
      </c>
      <c r="AN384" s="1">
        <v>0.15</v>
      </c>
    </row>
    <row r="385" spans="21:40">
      <c r="U385" s="34" t="s">
        <v>5411</v>
      </c>
      <c r="V385" s="1">
        <v>0.6</v>
      </c>
      <c r="X385" s="20" t="s">
        <v>1532</v>
      </c>
      <c r="Y385" s="27">
        <v>4.3</v>
      </c>
      <c r="AG385"/>
      <c r="AL385" s="25" t="s">
        <v>8464</v>
      </c>
      <c r="AM385" s="2">
        <v>2111</v>
      </c>
      <c r="AN385" s="1">
        <v>0.05</v>
      </c>
    </row>
    <row r="386" spans="21:40" ht="30">
      <c r="U386" s="34" t="s">
        <v>3172</v>
      </c>
      <c r="V386" s="1">
        <v>0.6</v>
      </c>
      <c r="X386" s="20" t="s">
        <v>1388</v>
      </c>
      <c r="Y386" s="27">
        <v>4.3</v>
      </c>
      <c r="AG386"/>
      <c r="AL386" s="25" t="s">
        <v>283</v>
      </c>
      <c r="AM386" s="2">
        <v>552</v>
      </c>
      <c r="AN386" s="1">
        <v>0.51</v>
      </c>
    </row>
    <row r="387" spans="21:40" ht="30">
      <c r="U387" s="34" t="s">
        <v>5551</v>
      </c>
      <c r="V387" s="1">
        <v>0.6</v>
      </c>
      <c r="X387" s="20" t="s">
        <v>653</v>
      </c>
      <c r="Y387" s="27">
        <v>4.3</v>
      </c>
      <c r="AG387"/>
      <c r="AL387" s="25" t="s">
        <v>204</v>
      </c>
      <c r="AM387" s="2">
        <v>2445</v>
      </c>
      <c r="AN387" s="1">
        <v>0.46</v>
      </c>
    </row>
    <row r="388" spans="21:40" ht="30">
      <c r="U388" s="34" t="s">
        <v>1561</v>
      </c>
      <c r="V388" s="1">
        <v>0.6</v>
      </c>
      <c r="X388" s="20" t="s">
        <v>12352</v>
      </c>
      <c r="Y388" s="27">
        <v>4.3</v>
      </c>
      <c r="AG388"/>
      <c r="AL388" s="25" t="s">
        <v>6556</v>
      </c>
      <c r="AM388" s="2">
        <v>4736</v>
      </c>
      <c r="AN388" s="1">
        <v>0.7</v>
      </c>
    </row>
    <row r="389" spans="21:40" ht="30">
      <c r="U389" s="34" t="s">
        <v>8505</v>
      </c>
      <c r="V389" s="1">
        <v>0.6</v>
      </c>
      <c r="X389" s="20" t="s">
        <v>1183</v>
      </c>
      <c r="Y389" s="27">
        <v>4.3</v>
      </c>
      <c r="AG389"/>
      <c r="AL389" s="25" t="s">
        <v>4795</v>
      </c>
      <c r="AM389" s="2">
        <v>4971</v>
      </c>
      <c r="AN389" s="1">
        <v>0.72</v>
      </c>
    </row>
    <row r="390" spans="21:40">
      <c r="U390" s="34" t="s">
        <v>11857</v>
      </c>
      <c r="V390" s="1">
        <v>0.6</v>
      </c>
      <c r="X390" s="20" t="s">
        <v>1632</v>
      </c>
      <c r="Y390" s="27">
        <v>4.3</v>
      </c>
      <c r="AG390"/>
      <c r="AL390" s="25" t="s">
        <v>12574</v>
      </c>
      <c r="AM390" s="2">
        <v>4971</v>
      </c>
      <c r="AN390" s="1">
        <v>0.59</v>
      </c>
    </row>
    <row r="391" spans="21:40">
      <c r="U391" s="34" t="s">
        <v>149</v>
      </c>
      <c r="V391" s="1">
        <v>0.6</v>
      </c>
      <c r="X391" s="20" t="s">
        <v>4658</v>
      </c>
      <c r="Y391" s="27">
        <v>4.3</v>
      </c>
      <c r="AG391"/>
      <c r="AL391" s="25" t="s">
        <v>12774</v>
      </c>
      <c r="AM391" s="2">
        <v>1379</v>
      </c>
      <c r="AN391" s="1">
        <v>0.5</v>
      </c>
    </row>
    <row r="392" spans="21:40" ht="30">
      <c r="U392" s="34" t="s">
        <v>5778</v>
      </c>
      <c r="V392" s="1">
        <v>0.6</v>
      </c>
      <c r="X392" s="20" t="s">
        <v>2537</v>
      </c>
      <c r="Y392" s="27">
        <v>4.3</v>
      </c>
      <c r="AG392"/>
      <c r="AL392" s="25" t="s">
        <v>5828</v>
      </c>
      <c r="AM392" s="2">
        <v>5958</v>
      </c>
      <c r="AN392" s="1">
        <v>0</v>
      </c>
    </row>
    <row r="393" spans="21:40">
      <c r="U393" s="34" t="s">
        <v>6691</v>
      </c>
      <c r="V393" s="1">
        <v>0.6</v>
      </c>
      <c r="X393" s="20" t="s">
        <v>9894</v>
      </c>
      <c r="Y393" s="27">
        <v>4.3</v>
      </c>
      <c r="AG393"/>
      <c r="AL393" s="25" t="s">
        <v>8154</v>
      </c>
      <c r="AM393" s="2">
        <v>3344</v>
      </c>
      <c r="AN393" s="1">
        <v>0</v>
      </c>
    </row>
    <row r="394" spans="21:40" ht="30">
      <c r="U394" s="34" t="s">
        <v>1027</v>
      </c>
      <c r="V394" s="1">
        <v>0.6</v>
      </c>
      <c r="X394" s="20" t="s">
        <v>12694</v>
      </c>
      <c r="Y394" s="27">
        <v>4.3</v>
      </c>
      <c r="AG394"/>
      <c r="AL394" s="25" t="s">
        <v>6471</v>
      </c>
      <c r="AM394" s="2">
        <v>241</v>
      </c>
      <c r="AN394" s="1">
        <v>0.1</v>
      </c>
    </row>
    <row r="395" spans="21:40" ht="45">
      <c r="U395" s="34" t="s">
        <v>4669</v>
      </c>
      <c r="V395" s="1">
        <v>0.6</v>
      </c>
      <c r="X395" s="20" t="s">
        <v>1642</v>
      </c>
      <c r="Y395" s="27">
        <v>4.3</v>
      </c>
      <c r="AG395"/>
      <c r="AL395" s="25" t="s">
        <v>11427</v>
      </c>
      <c r="AM395" s="2">
        <v>5298</v>
      </c>
      <c r="AN395" s="1">
        <v>0.53</v>
      </c>
    </row>
    <row r="396" spans="21:40" ht="30">
      <c r="U396" s="34" t="s">
        <v>12644</v>
      </c>
      <c r="V396" s="1">
        <v>0.6</v>
      </c>
      <c r="X396" s="20" t="s">
        <v>293</v>
      </c>
      <c r="Y396" s="27">
        <v>4.3</v>
      </c>
      <c r="AG396"/>
      <c r="AL396" s="25" t="s">
        <v>1403</v>
      </c>
      <c r="AM396" s="2">
        <v>10480</v>
      </c>
      <c r="AN396" s="1">
        <v>0.41</v>
      </c>
    </row>
    <row r="397" spans="21:40" ht="30">
      <c r="U397" s="34" t="s">
        <v>12121</v>
      </c>
      <c r="V397" s="1">
        <v>0.6</v>
      </c>
      <c r="X397" s="20" t="s">
        <v>2035</v>
      </c>
      <c r="Y397" s="27">
        <v>4.3</v>
      </c>
      <c r="AG397"/>
      <c r="AL397" s="25" t="s">
        <v>1052</v>
      </c>
      <c r="AM397" s="2">
        <v>590</v>
      </c>
      <c r="AN397" s="1">
        <v>0.35</v>
      </c>
    </row>
    <row r="398" spans="21:40" ht="30">
      <c r="U398" s="34" t="s">
        <v>3716</v>
      </c>
      <c r="V398" s="1">
        <v>0.6</v>
      </c>
      <c r="X398" s="20" t="s">
        <v>5839</v>
      </c>
      <c r="Y398" s="27">
        <v>4.3</v>
      </c>
      <c r="AG398"/>
      <c r="AL398" s="25" t="s">
        <v>1492</v>
      </c>
      <c r="AM398" s="2">
        <v>343</v>
      </c>
      <c r="AN398" s="1">
        <v>0.83</v>
      </c>
    </row>
    <row r="399" spans="21:40">
      <c r="U399" s="34" t="s">
        <v>5033</v>
      </c>
      <c r="V399" s="1">
        <v>0.6</v>
      </c>
      <c r="X399" s="20" t="s">
        <v>1755</v>
      </c>
      <c r="Y399" s="27">
        <v>4.3</v>
      </c>
      <c r="AG399"/>
      <c r="AL399" s="25" t="s">
        <v>2168</v>
      </c>
      <c r="AM399" s="2">
        <v>197</v>
      </c>
      <c r="AN399" s="1">
        <v>0.83</v>
      </c>
    </row>
    <row r="400" spans="21:40" ht="30">
      <c r="U400" s="34" t="s">
        <v>3637</v>
      </c>
      <c r="V400" s="1">
        <v>0.6</v>
      </c>
      <c r="X400" s="20" t="s">
        <v>1012</v>
      </c>
      <c r="Y400" s="27">
        <v>4.3</v>
      </c>
      <c r="AG400"/>
      <c r="AL400" s="25" t="s">
        <v>4786</v>
      </c>
      <c r="AM400" s="2">
        <v>28978</v>
      </c>
      <c r="AN400" s="1">
        <v>0.79</v>
      </c>
    </row>
    <row r="401" spans="21:40" ht="30">
      <c r="U401" s="34" t="s">
        <v>1879</v>
      </c>
      <c r="V401" s="1">
        <v>0.6</v>
      </c>
      <c r="X401" s="20" t="s">
        <v>2907</v>
      </c>
      <c r="Y401" s="27">
        <v>4.3</v>
      </c>
      <c r="AG401"/>
      <c r="AL401" s="25" t="s">
        <v>3983</v>
      </c>
      <c r="AM401" s="2">
        <v>28978</v>
      </c>
      <c r="AN401" s="1">
        <v>0.82</v>
      </c>
    </row>
    <row r="402" spans="21:40" ht="30">
      <c r="U402" s="34" t="s">
        <v>5243</v>
      </c>
      <c r="V402" s="1">
        <v>0.6</v>
      </c>
      <c r="X402" s="20" t="s">
        <v>1258</v>
      </c>
      <c r="Y402" s="27">
        <v>4.3</v>
      </c>
      <c r="AG402"/>
      <c r="AL402" s="25" t="s">
        <v>3150</v>
      </c>
      <c r="AM402" s="2">
        <v>46399</v>
      </c>
      <c r="AN402" s="1">
        <v>0.65</v>
      </c>
    </row>
    <row r="403" spans="21:40">
      <c r="U403" s="34" t="s">
        <v>1587</v>
      </c>
      <c r="V403" s="1">
        <v>0.6</v>
      </c>
      <c r="X403" s="20" t="s">
        <v>2378</v>
      </c>
      <c r="Y403" s="27">
        <v>4.3</v>
      </c>
      <c r="AG403"/>
      <c r="AL403" s="25" t="s">
        <v>4065</v>
      </c>
      <c r="AM403" s="2">
        <v>2351</v>
      </c>
      <c r="AN403" s="1">
        <v>0.85</v>
      </c>
    </row>
    <row r="404" spans="21:40">
      <c r="U404" s="34" t="s">
        <v>2408</v>
      </c>
      <c r="V404" s="1">
        <v>0.6</v>
      </c>
      <c r="X404" s="20" t="s">
        <v>9385</v>
      </c>
      <c r="Y404" s="27">
        <v>4.3</v>
      </c>
      <c r="AG404"/>
      <c r="AL404" s="25" t="s">
        <v>12322</v>
      </c>
      <c r="AM404" s="2">
        <v>212</v>
      </c>
      <c r="AN404" s="1">
        <v>0.56999999999999995</v>
      </c>
    </row>
    <row r="405" spans="21:40" ht="30">
      <c r="U405" s="34" t="s">
        <v>2310</v>
      </c>
      <c r="V405" s="1">
        <v>0.6</v>
      </c>
      <c r="X405" s="20" t="s">
        <v>7112</v>
      </c>
      <c r="Y405" s="27">
        <v>4.3</v>
      </c>
      <c r="AG405"/>
      <c r="AL405" s="25" t="s">
        <v>4359</v>
      </c>
      <c r="AM405" s="2">
        <v>104</v>
      </c>
      <c r="AN405" s="1">
        <v>0.57999999999999996</v>
      </c>
    </row>
    <row r="406" spans="21:40" ht="45">
      <c r="U406" s="34" t="s">
        <v>2148</v>
      </c>
      <c r="V406" s="1">
        <v>0.6</v>
      </c>
      <c r="X406" s="20" t="s">
        <v>497</v>
      </c>
      <c r="Y406" s="27">
        <v>4.3</v>
      </c>
      <c r="AG406"/>
      <c r="AL406" s="25" t="s">
        <v>10490</v>
      </c>
      <c r="AM406" s="2">
        <v>2877</v>
      </c>
      <c r="AN406" s="1">
        <v>0.11</v>
      </c>
    </row>
    <row r="407" spans="21:40">
      <c r="U407" s="34" t="s">
        <v>7173</v>
      </c>
      <c r="V407" s="1">
        <v>0.6</v>
      </c>
      <c r="X407" s="20" t="s">
        <v>244</v>
      </c>
      <c r="Y407" s="27">
        <v>4.3</v>
      </c>
      <c r="AG407"/>
      <c r="AL407" s="25" t="s">
        <v>7056</v>
      </c>
      <c r="AM407" s="2">
        <v>40895</v>
      </c>
      <c r="AN407" s="1">
        <v>0.25</v>
      </c>
    </row>
    <row r="408" spans="21:40" ht="30">
      <c r="U408" s="34" t="s">
        <v>10215</v>
      </c>
      <c r="V408" s="1">
        <v>0.6</v>
      </c>
      <c r="X408" s="20" t="s">
        <v>13015</v>
      </c>
      <c r="Y408" s="27">
        <v>4.3</v>
      </c>
      <c r="AG408"/>
      <c r="AL408" s="25" t="s">
        <v>6972</v>
      </c>
      <c r="AM408" s="2">
        <v>13971</v>
      </c>
      <c r="AN408" s="1">
        <v>0</v>
      </c>
    </row>
    <row r="409" spans="21:40" ht="30">
      <c r="U409" s="34" t="s">
        <v>698</v>
      </c>
      <c r="V409" s="1">
        <v>0.6</v>
      </c>
      <c r="X409" s="20" t="s">
        <v>632</v>
      </c>
      <c r="Y409" s="27">
        <v>4.3</v>
      </c>
      <c r="AG409"/>
      <c r="AL409" s="25" t="s">
        <v>10540</v>
      </c>
      <c r="AM409" s="2">
        <v>29</v>
      </c>
      <c r="AN409" s="1">
        <v>0.49</v>
      </c>
    </row>
    <row r="410" spans="21:40" ht="30">
      <c r="U410" s="34" t="s">
        <v>2433</v>
      </c>
      <c r="V410" s="1">
        <v>0.6</v>
      </c>
      <c r="X410" s="20" t="s">
        <v>2331</v>
      </c>
      <c r="Y410" s="27">
        <v>4.3</v>
      </c>
      <c r="AG410"/>
      <c r="AL410" s="25" t="s">
        <v>5572</v>
      </c>
      <c r="AM410" s="2">
        <v>8614</v>
      </c>
      <c r="AN410" s="1">
        <v>0.24</v>
      </c>
    </row>
    <row r="411" spans="21:40">
      <c r="U411" s="34" t="s">
        <v>184</v>
      </c>
      <c r="V411" s="1">
        <v>0.6</v>
      </c>
      <c r="X411" s="20" t="s">
        <v>928</v>
      </c>
      <c r="Y411" s="27">
        <v>4.3</v>
      </c>
      <c r="AG411"/>
      <c r="AL411" s="25" t="s">
        <v>12040</v>
      </c>
      <c r="AM411" s="2">
        <v>3195</v>
      </c>
      <c r="AN411" s="1">
        <v>0.34</v>
      </c>
    </row>
    <row r="412" spans="21:40" ht="30">
      <c r="U412" s="34" t="s">
        <v>708</v>
      </c>
      <c r="V412" s="1">
        <v>0.6</v>
      </c>
      <c r="X412" s="20" t="s">
        <v>6210</v>
      </c>
      <c r="Y412" s="27">
        <v>4.3</v>
      </c>
      <c r="AG412"/>
      <c r="AL412" s="25" t="s">
        <v>6680</v>
      </c>
      <c r="AM412" s="2">
        <v>2581</v>
      </c>
      <c r="AN412" s="1">
        <v>0.56999999999999995</v>
      </c>
    </row>
    <row r="413" spans="21:40">
      <c r="U413" s="34" t="s">
        <v>9273</v>
      </c>
      <c r="V413" s="1">
        <v>0.6</v>
      </c>
      <c r="X413" s="20" t="s">
        <v>5057</v>
      </c>
      <c r="Y413" s="27">
        <v>4.3</v>
      </c>
      <c r="AG413"/>
      <c r="AL413" s="25" t="s">
        <v>10711</v>
      </c>
      <c r="AM413" s="2">
        <v>5911</v>
      </c>
      <c r="AN413" s="1">
        <v>0.41</v>
      </c>
    </row>
    <row r="414" spans="21:40" ht="45">
      <c r="U414" s="34" t="s">
        <v>6361</v>
      </c>
      <c r="V414" s="1">
        <v>0.6</v>
      </c>
      <c r="X414" s="20" t="s">
        <v>7723</v>
      </c>
      <c r="Y414" s="27">
        <v>4.3</v>
      </c>
      <c r="AG414"/>
      <c r="AL414" s="25" t="s">
        <v>7669</v>
      </c>
      <c r="AM414" s="2">
        <v>16680</v>
      </c>
      <c r="AN414" s="1">
        <v>0.23</v>
      </c>
    </row>
    <row r="415" spans="21:40" ht="45">
      <c r="U415" s="34" t="s">
        <v>10347</v>
      </c>
      <c r="V415" s="1">
        <v>0.6</v>
      </c>
      <c r="X415" s="20" t="s">
        <v>3274</v>
      </c>
      <c r="Y415" s="27">
        <v>4.3</v>
      </c>
      <c r="AG415"/>
      <c r="AL415" s="25" t="s">
        <v>2917</v>
      </c>
      <c r="AM415" s="2">
        <v>19763</v>
      </c>
      <c r="AN415" s="1">
        <v>0.2</v>
      </c>
    </row>
    <row r="416" spans="21:40" ht="45">
      <c r="U416" s="34" t="s">
        <v>461</v>
      </c>
      <c r="V416" s="1">
        <v>0.6</v>
      </c>
      <c r="X416" s="20" t="s">
        <v>6711</v>
      </c>
      <c r="Y416" s="27">
        <v>4.3</v>
      </c>
      <c r="AG416"/>
      <c r="AL416" s="25" t="s">
        <v>10931</v>
      </c>
      <c r="AM416" s="2">
        <v>743</v>
      </c>
      <c r="AN416" s="1">
        <v>0.55000000000000004</v>
      </c>
    </row>
    <row r="417" spans="21:40">
      <c r="U417" s="34" t="s">
        <v>3555</v>
      </c>
      <c r="V417" s="1">
        <v>0.6</v>
      </c>
      <c r="X417" s="20" t="s">
        <v>12443</v>
      </c>
      <c r="Y417" s="27">
        <v>4.3</v>
      </c>
      <c r="AG417"/>
      <c r="AL417" s="25" t="s">
        <v>11918</v>
      </c>
      <c r="AM417" s="2">
        <v>3246</v>
      </c>
      <c r="AN417" s="1">
        <v>0</v>
      </c>
    </row>
    <row r="418" spans="21:40" ht="30">
      <c r="U418" s="34" t="s">
        <v>3477</v>
      </c>
      <c r="V418" s="1">
        <v>0.6</v>
      </c>
      <c r="X418" s="20" t="s">
        <v>7816</v>
      </c>
      <c r="Y418" s="27">
        <v>4.3</v>
      </c>
      <c r="AG418"/>
      <c r="AL418" s="25" t="s">
        <v>11155</v>
      </c>
      <c r="AM418" s="2">
        <v>992</v>
      </c>
      <c r="AN418" s="1">
        <v>0.16</v>
      </c>
    </row>
    <row r="419" spans="21:40" ht="30">
      <c r="U419" s="34" t="s">
        <v>8039</v>
      </c>
      <c r="V419" s="1">
        <v>0.59</v>
      </c>
      <c r="X419" s="20" t="s">
        <v>10165</v>
      </c>
      <c r="Y419" s="27">
        <v>4.3</v>
      </c>
      <c r="AG419"/>
      <c r="AL419" s="25" t="s">
        <v>12814</v>
      </c>
      <c r="AM419" s="2">
        <v>2664</v>
      </c>
      <c r="AN419" s="1">
        <v>0.49</v>
      </c>
    </row>
    <row r="420" spans="21:40" ht="30">
      <c r="U420" s="34" t="s">
        <v>2109</v>
      </c>
      <c r="V420" s="1">
        <v>0.59</v>
      </c>
      <c r="X420" s="20" t="s">
        <v>416</v>
      </c>
      <c r="Y420" s="27">
        <v>4.2</v>
      </c>
      <c r="AG420"/>
      <c r="AL420" s="25" t="s">
        <v>10072</v>
      </c>
      <c r="AM420" s="2">
        <v>1191</v>
      </c>
      <c r="AN420" s="1">
        <v>0.4</v>
      </c>
    </row>
    <row r="421" spans="21:40" ht="30">
      <c r="U421" s="34" t="s">
        <v>12594</v>
      </c>
      <c r="V421" s="1">
        <v>0.59</v>
      </c>
      <c r="X421" s="20" t="s">
        <v>2158</v>
      </c>
      <c r="Y421" s="27">
        <v>4.2</v>
      </c>
      <c r="AG421"/>
      <c r="AL421" s="25" t="s">
        <v>9325</v>
      </c>
      <c r="AM421" s="2">
        <v>32931</v>
      </c>
      <c r="AN421" s="1">
        <v>0.26</v>
      </c>
    </row>
    <row r="422" spans="21:40" ht="45">
      <c r="U422" s="34" t="s">
        <v>12955</v>
      </c>
      <c r="V422" s="1">
        <v>0.59</v>
      </c>
      <c r="X422" s="20" t="s">
        <v>757</v>
      </c>
      <c r="Y422" s="27">
        <v>4.2</v>
      </c>
      <c r="AG422"/>
      <c r="AL422" s="25" t="s">
        <v>9943</v>
      </c>
      <c r="AM422" s="2">
        <v>4353</v>
      </c>
      <c r="AN422" s="1">
        <v>0.45</v>
      </c>
    </row>
    <row r="423" spans="21:40">
      <c r="U423" s="34" t="s">
        <v>2613</v>
      </c>
      <c r="V423" s="1">
        <v>0.59</v>
      </c>
      <c r="X423" s="20" t="s">
        <v>7806</v>
      </c>
      <c r="Y423" s="27">
        <v>4.2</v>
      </c>
      <c r="AG423"/>
      <c r="AL423" s="25" t="s">
        <v>5325</v>
      </c>
      <c r="AM423" s="2">
        <v>644</v>
      </c>
      <c r="AN423" s="1">
        <v>0.17</v>
      </c>
    </row>
    <row r="424" spans="21:40">
      <c r="U424" s="34" t="s">
        <v>12975</v>
      </c>
      <c r="V424" s="1">
        <v>0.59</v>
      </c>
      <c r="X424" s="20" t="s">
        <v>3934</v>
      </c>
      <c r="Y424" s="27">
        <v>4.2</v>
      </c>
      <c r="AG424"/>
      <c r="AL424" s="25" t="s">
        <v>6159</v>
      </c>
      <c r="AM424" s="2">
        <v>989</v>
      </c>
      <c r="AN424" s="1">
        <v>0.12</v>
      </c>
    </row>
    <row r="425" spans="21:40" ht="45">
      <c r="U425" s="34" t="s">
        <v>1597</v>
      </c>
      <c r="V425" s="1">
        <v>0.59</v>
      </c>
      <c r="X425" s="20" t="s">
        <v>2643</v>
      </c>
      <c r="Y425" s="27">
        <v>4.2</v>
      </c>
      <c r="AG425"/>
      <c r="AL425" s="25" t="s">
        <v>2783</v>
      </c>
      <c r="AM425" s="2">
        <v>151</v>
      </c>
      <c r="AN425" s="1">
        <v>0.63</v>
      </c>
    </row>
    <row r="426" spans="21:40">
      <c r="U426" s="34" t="s">
        <v>6804</v>
      </c>
      <c r="V426" s="1">
        <v>0.59</v>
      </c>
      <c r="X426" s="20" t="s">
        <v>17</v>
      </c>
      <c r="Y426" s="27">
        <v>4.2</v>
      </c>
      <c r="AG426"/>
      <c r="AL426" s="25" t="s">
        <v>7733</v>
      </c>
      <c r="AM426" s="2">
        <v>15867</v>
      </c>
      <c r="AN426" s="1">
        <v>0</v>
      </c>
    </row>
    <row r="427" spans="21:40" ht="45">
      <c r="U427" s="34" t="s">
        <v>5893</v>
      </c>
      <c r="V427" s="1">
        <v>0.59</v>
      </c>
      <c r="X427" s="20" t="s">
        <v>253</v>
      </c>
      <c r="Y427" s="27">
        <v>4.2</v>
      </c>
      <c r="AG427"/>
      <c r="AL427" s="25" t="s">
        <v>10125</v>
      </c>
      <c r="AM427" s="2">
        <v>290</v>
      </c>
      <c r="AN427" s="1">
        <v>0.4</v>
      </c>
    </row>
    <row r="428" spans="21:40" ht="45">
      <c r="U428" s="34" t="s">
        <v>2773</v>
      </c>
      <c r="V428" s="1">
        <v>0.59</v>
      </c>
      <c r="X428" s="20" t="s">
        <v>7911</v>
      </c>
      <c r="Y428" s="27">
        <v>4.2</v>
      </c>
      <c r="AG428"/>
      <c r="AL428" s="25" t="s">
        <v>6938</v>
      </c>
      <c r="AM428" s="2">
        <v>8076</v>
      </c>
      <c r="AN428" s="1">
        <v>0.42</v>
      </c>
    </row>
    <row r="429" spans="21:40" ht="45">
      <c r="U429" s="34" t="s">
        <v>12634</v>
      </c>
      <c r="V429" s="1">
        <v>0.59</v>
      </c>
      <c r="X429" s="20" t="s">
        <v>3131</v>
      </c>
      <c r="Y429" s="27">
        <v>4.2</v>
      </c>
      <c r="AG429"/>
      <c r="AL429" s="25" t="s">
        <v>10591</v>
      </c>
      <c r="AM429" s="2">
        <v>1729</v>
      </c>
      <c r="AN429" s="1">
        <v>0.56000000000000005</v>
      </c>
    </row>
    <row r="430" spans="21:40" ht="30">
      <c r="U430" s="34" t="s">
        <v>2346</v>
      </c>
      <c r="V430" s="1">
        <v>0.59</v>
      </c>
      <c r="X430" s="20" t="s">
        <v>7609</v>
      </c>
      <c r="Y430" s="27">
        <v>4.2</v>
      </c>
      <c r="AG430"/>
      <c r="AL430" s="25" t="s">
        <v>3477</v>
      </c>
      <c r="AM430" s="2">
        <v>73</v>
      </c>
      <c r="AN430" s="1">
        <v>0.6</v>
      </c>
    </row>
    <row r="431" spans="21:40" ht="30">
      <c r="U431" s="34" t="s">
        <v>4971</v>
      </c>
      <c r="V431" s="1">
        <v>0.59</v>
      </c>
      <c r="X431" s="20" t="s">
        <v>2232</v>
      </c>
      <c r="Y431" s="27">
        <v>4.2</v>
      </c>
      <c r="AG431"/>
      <c r="AL431" s="25" t="s">
        <v>6149</v>
      </c>
      <c r="AM431" s="2">
        <v>42139</v>
      </c>
      <c r="AN431" s="1">
        <v>0.75</v>
      </c>
    </row>
    <row r="432" spans="21:40" ht="30">
      <c r="U432" s="34" t="s">
        <v>9121</v>
      </c>
      <c r="V432" s="1">
        <v>0.59</v>
      </c>
      <c r="X432" s="20" t="s">
        <v>824</v>
      </c>
      <c r="Y432" s="27">
        <v>4.2</v>
      </c>
      <c r="AG432"/>
      <c r="AL432" s="25" t="s">
        <v>3221</v>
      </c>
      <c r="AM432" s="2">
        <v>88421</v>
      </c>
      <c r="AN432" s="1">
        <v>0.77999999999999992</v>
      </c>
    </row>
    <row r="433" spans="21:40" ht="30">
      <c r="U433" s="34" t="s">
        <v>12605</v>
      </c>
      <c r="V433" s="1">
        <v>0.59</v>
      </c>
      <c r="X433" s="20" t="s">
        <v>5222</v>
      </c>
      <c r="Y433" s="27">
        <v>4.2</v>
      </c>
      <c r="AG433"/>
      <c r="AL433" s="25" t="s">
        <v>4631</v>
      </c>
      <c r="AM433" s="2">
        <v>22638</v>
      </c>
      <c r="AN433" s="1">
        <v>0.81</v>
      </c>
    </row>
    <row r="434" spans="21:40" ht="30">
      <c r="U434" s="34" t="s">
        <v>1899</v>
      </c>
      <c r="V434" s="1">
        <v>0.59</v>
      </c>
      <c r="X434" s="20" t="s">
        <v>952</v>
      </c>
      <c r="Y434" s="27">
        <v>4.2</v>
      </c>
      <c r="AG434"/>
      <c r="AL434" s="25" t="s">
        <v>4267</v>
      </c>
      <c r="AM434" s="2">
        <v>22638</v>
      </c>
      <c r="AN434" s="1">
        <v>0.85</v>
      </c>
    </row>
    <row r="435" spans="21:40" ht="30">
      <c r="U435" s="34" t="s">
        <v>2551</v>
      </c>
      <c r="V435" s="1">
        <v>0.59</v>
      </c>
      <c r="X435" s="20" t="s">
        <v>6029</v>
      </c>
      <c r="Y435" s="27">
        <v>4.2</v>
      </c>
      <c r="AG435"/>
      <c r="AL435" s="25" t="s">
        <v>3182</v>
      </c>
      <c r="AM435" s="2">
        <v>45274</v>
      </c>
      <c r="AN435" s="1">
        <v>0.81</v>
      </c>
    </row>
    <row r="436" spans="21:40" ht="30">
      <c r="U436" s="34" t="s">
        <v>1172</v>
      </c>
      <c r="V436" s="1">
        <v>0.59</v>
      </c>
      <c r="X436" s="20" t="s">
        <v>4308</v>
      </c>
      <c r="Y436" s="27">
        <v>4.2</v>
      </c>
      <c r="AG436"/>
      <c r="AL436" s="25" t="s">
        <v>2947</v>
      </c>
      <c r="AM436" s="2">
        <v>69685</v>
      </c>
      <c r="AN436" s="1">
        <v>0.90999999999999992</v>
      </c>
    </row>
    <row r="437" spans="21:40" ht="45">
      <c r="U437" s="34" t="s">
        <v>12574</v>
      </c>
      <c r="V437" s="1">
        <v>0.59</v>
      </c>
      <c r="X437" s="20" t="s">
        <v>4294</v>
      </c>
      <c r="Y437" s="27">
        <v>4.2</v>
      </c>
      <c r="AG437"/>
      <c r="AL437" s="25" t="s">
        <v>6886</v>
      </c>
      <c r="AM437" s="2">
        <v>31305</v>
      </c>
      <c r="AN437" s="1">
        <v>0.75</v>
      </c>
    </row>
    <row r="438" spans="21:40" ht="30">
      <c r="U438" s="34" t="s">
        <v>2537</v>
      </c>
      <c r="V438" s="1">
        <v>0.59</v>
      </c>
      <c r="X438" s="20" t="s">
        <v>789</v>
      </c>
      <c r="Y438" s="27">
        <v>4.2</v>
      </c>
      <c r="AG438"/>
      <c r="AL438" s="25" t="s">
        <v>2958</v>
      </c>
      <c r="AM438" s="2">
        <v>110805</v>
      </c>
      <c r="AN438" s="1">
        <v>0.8</v>
      </c>
    </row>
    <row r="439" spans="21:40" ht="30">
      <c r="U439" s="34" t="s">
        <v>9785</v>
      </c>
      <c r="V439" s="1">
        <v>0.59</v>
      </c>
      <c r="X439" s="20" t="s">
        <v>1288</v>
      </c>
      <c r="Y439" s="27">
        <v>4.2</v>
      </c>
      <c r="AG439"/>
      <c r="AL439" s="25" t="s">
        <v>3962</v>
      </c>
      <c r="AM439" s="2">
        <v>41760</v>
      </c>
      <c r="AN439" s="1">
        <v>0.7</v>
      </c>
    </row>
    <row r="440" spans="21:40" ht="45">
      <c r="U440" s="34" t="s">
        <v>12935</v>
      </c>
      <c r="V440" s="1">
        <v>0.59</v>
      </c>
      <c r="X440" s="20" t="s">
        <v>547</v>
      </c>
      <c r="Y440" s="27">
        <v>4.2</v>
      </c>
      <c r="AG440"/>
      <c r="AL440" s="25" t="s">
        <v>7214</v>
      </c>
      <c r="AM440" s="2">
        <v>9090</v>
      </c>
      <c r="AN440" s="1">
        <v>0.75</v>
      </c>
    </row>
    <row r="441" spans="21:40" ht="30">
      <c r="U441" s="34" t="s">
        <v>1414</v>
      </c>
      <c r="V441" s="1">
        <v>0.57999999999999996</v>
      </c>
      <c r="X441" s="20" t="s">
        <v>5903</v>
      </c>
      <c r="Y441" s="27">
        <v>4.2</v>
      </c>
      <c r="AG441"/>
      <c r="AL441" s="25" t="s">
        <v>4777</v>
      </c>
      <c r="AM441" s="2">
        <v>768</v>
      </c>
      <c r="AN441" s="1">
        <v>0.75</v>
      </c>
    </row>
    <row r="442" spans="21:40" ht="30">
      <c r="U442" s="34" t="s">
        <v>7604</v>
      </c>
      <c r="V442" s="1">
        <v>0.57999999999999996</v>
      </c>
      <c r="X442" s="20" t="s">
        <v>858</v>
      </c>
      <c r="Y442" s="27">
        <v>4.2</v>
      </c>
      <c r="AG442"/>
      <c r="AL442" s="25" t="s">
        <v>3281</v>
      </c>
      <c r="AM442" s="2">
        <v>51482</v>
      </c>
      <c r="AN442" s="1">
        <v>0.76666666666666661</v>
      </c>
    </row>
    <row r="443" spans="21:40">
      <c r="U443" s="34" t="s">
        <v>10306</v>
      </c>
      <c r="V443" s="1">
        <v>0.57999999999999996</v>
      </c>
      <c r="X443" s="20" t="s">
        <v>5744</v>
      </c>
      <c r="Y443" s="27">
        <v>4.2</v>
      </c>
      <c r="AG443"/>
      <c r="AL443" s="25" t="s">
        <v>747</v>
      </c>
      <c r="AM443" s="2">
        <v>105</v>
      </c>
      <c r="AN443" s="1">
        <v>0.56000000000000005</v>
      </c>
    </row>
    <row r="444" spans="21:40" ht="45">
      <c r="U444" s="34" t="s">
        <v>4252</v>
      </c>
      <c r="V444" s="1">
        <v>0.57999999999999996</v>
      </c>
      <c r="X444" s="20" t="s">
        <v>2648</v>
      </c>
      <c r="Y444" s="27">
        <v>4.2</v>
      </c>
      <c r="AG444"/>
      <c r="AL444" s="25" t="s">
        <v>1582</v>
      </c>
      <c r="AM444" s="2">
        <v>9378</v>
      </c>
      <c r="AN444" s="1">
        <v>0.71</v>
      </c>
    </row>
    <row r="445" spans="21:40" ht="45">
      <c r="U445" s="34" t="s">
        <v>7885</v>
      </c>
      <c r="V445" s="1">
        <v>0.57999999999999996</v>
      </c>
      <c r="X445" s="20" t="s">
        <v>8347</v>
      </c>
      <c r="Y445" s="27">
        <v>4.2</v>
      </c>
      <c r="AG445"/>
      <c r="AL445" s="25" t="s">
        <v>431</v>
      </c>
      <c r="AM445" s="2">
        <v>9378</v>
      </c>
      <c r="AN445" s="1">
        <v>0.7</v>
      </c>
    </row>
    <row r="446" spans="21:40" ht="45">
      <c r="U446" s="34" t="s">
        <v>7183</v>
      </c>
      <c r="V446" s="1">
        <v>0.57999999999999996</v>
      </c>
      <c r="X446" s="20" t="s">
        <v>12060</v>
      </c>
      <c r="Y446" s="27">
        <v>4.2</v>
      </c>
      <c r="AG446"/>
      <c r="AL446" s="25" t="s">
        <v>1571</v>
      </c>
      <c r="AM446" s="2">
        <v>9378</v>
      </c>
      <c r="AN446" s="1">
        <v>0.71</v>
      </c>
    </row>
    <row r="447" spans="21:40" ht="45">
      <c r="U447" s="34" t="s">
        <v>11807</v>
      </c>
      <c r="V447" s="1">
        <v>0.57999999999999996</v>
      </c>
      <c r="X447" s="20" t="s">
        <v>4041</v>
      </c>
      <c r="Y447" s="27">
        <v>4.2</v>
      </c>
      <c r="AG447"/>
      <c r="AL447" s="25" t="s">
        <v>2242</v>
      </c>
      <c r="AM447" s="2">
        <v>9378</v>
      </c>
      <c r="AN447" s="1">
        <v>0.7</v>
      </c>
    </row>
    <row r="448" spans="21:40" ht="30">
      <c r="U448" s="34" t="s">
        <v>2005</v>
      </c>
      <c r="V448" s="1">
        <v>0.57999999999999996</v>
      </c>
      <c r="X448" s="20" t="s">
        <v>972</v>
      </c>
      <c r="Y448" s="27">
        <v>4.2</v>
      </c>
      <c r="AG448"/>
      <c r="AL448" s="25" t="s">
        <v>4274</v>
      </c>
      <c r="AM448" s="2">
        <v>2147</v>
      </c>
      <c r="AN448" s="1">
        <v>0.57999999999999996</v>
      </c>
    </row>
    <row r="449" spans="21:40" ht="45">
      <c r="U449" s="34" t="s">
        <v>6006</v>
      </c>
      <c r="V449" s="1">
        <v>0.57999999999999996</v>
      </c>
      <c r="X449" s="20" t="s">
        <v>6242</v>
      </c>
      <c r="Y449" s="27">
        <v>4.2</v>
      </c>
      <c r="AG449"/>
      <c r="AL449" s="25" t="s">
        <v>1725</v>
      </c>
      <c r="AM449" s="2">
        <v>9378</v>
      </c>
      <c r="AN449" s="1">
        <v>0.48</v>
      </c>
    </row>
    <row r="450" spans="21:40" ht="45">
      <c r="U450" s="34" t="s">
        <v>11567</v>
      </c>
      <c r="V450" s="1">
        <v>0.57999999999999996</v>
      </c>
      <c r="X450" s="20" t="s">
        <v>1487</v>
      </c>
      <c r="Y450" s="27">
        <v>4.2</v>
      </c>
      <c r="AG450"/>
      <c r="AL450" s="25" t="s">
        <v>4051</v>
      </c>
      <c r="AM450" s="2">
        <v>9377</v>
      </c>
      <c r="AN450" s="1">
        <v>0.44</v>
      </c>
    </row>
    <row r="451" spans="21:40" ht="30">
      <c r="U451" s="34" t="s">
        <v>737</v>
      </c>
      <c r="V451" s="1">
        <v>0.57999999999999996</v>
      </c>
      <c r="X451" s="20" t="s">
        <v>97</v>
      </c>
      <c r="Y451" s="27">
        <v>4.2</v>
      </c>
      <c r="AG451"/>
      <c r="AL451" s="25" t="s">
        <v>763</v>
      </c>
      <c r="AM451" s="2">
        <v>9378</v>
      </c>
      <c r="AN451" s="1">
        <v>0.44</v>
      </c>
    </row>
    <row r="452" spans="21:40">
      <c r="U452" s="34" t="s">
        <v>1238</v>
      </c>
      <c r="V452" s="1">
        <v>0.57999999999999996</v>
      </c>
      <c r="X452" s="20" t="s">
        <v>1950</v>
      </c>
      <c r="Y452" s="27">
        <v>4.2</v>
      </c>
      <c r="AG452"/>
      <c r="AL452" s="25" t="s">
        <v>234</v>
      </c>
      <c r="AM452" s="2">
        <v>28132</v>
      </c>
      <c r="AN452" s="1">
        <v>0.69999999999999984</v>
      </c>
    </row>
    <row r="453" spans="21:40" ht="45">
      <c r="U453" s="34" t="s">
        <v>8772</v>
      </c>
      <c r="V453" s="1">
        <v>0.57999999999999996</v>
      </c>
      <c r="X453" s="20" t="s">
        <v>537</v>
      </c>
      <c r="Y453" s="27">
        <v>4.2</v>
      </c>
      <c r="AG453"/>
      <c r="AL453" s="25" t="s">
        <v>4669</v>
      </c>
      <c r="AM453" s="2">
        <v>2147</v>
      </c>
      <c r="AN453" s="1">
        <v>0.6</v>
      </c>
    </row>
    <row r="454" spans="21:40" ht="45">
      <c r="U454" s="34" t="s">
        <v>10941</v>
      </c>
      <c r="V454" s="1">
        <v>0.57999999999999996</v>
      </c>
      <c r="X454" s="20" t="s">
        <v>2300</v>
      </c>
      <c r="Y454" s="27">
        <v>4.2</v>
      </c>
      <c r="AG454"/>
      <c r="AL454" s="25" t="s">
        <v>8252</v>
      </c>
      <c r="AM454" s="2">
        <v>2535</v>
      </c>
      <c r="AN454" s="1">
        <v>0.48</v>
      </c>
    </row>
    <row r="455" spans="21:40">
      <c r="U455" s="34" t="s">
        <v>8218</v>
      </c>
      <c r="V455" s="1">
        <v>0.57999999999999996</v>
      </c>
      <c r="X455" s="20" t="s">
        <v>2571</v>
      </c>
      <c r="Y455" s="27">
        <v>4.2</v>
      </c>
      <c r="AG455"/>
      <c r="AL455" s="25" t="s">
        <v>5765</v>
      </c>
      <c r="AM455" s="2">
        <v>4875</v>
      </c>
      <c r="AN455" s="1">
        <v>0</v>
      </c>
    </row>
    <row r="456" spans="21:40" ht="45">
      <c r="U456" s="34" t="s">
        <v>1632</v>
      </c>
      <c r="V456" s="1">
        <v>0.57999999999999996</v>
      </c>
      <c r="X456" s="20" t="s">
        <v>3913</v>
      </c>
      <c r="Y456" s="27">
        <v>4.2</v>
      </c>
      <c r="AG456"/>
      <c r="AL456" s="25" t="s">
        <v>12272</v>
      </c>
      <c r="AM456" s="2">
        <v>260</v>
      </c>
      <c r="AN456" s="1">
        <v>0.17</v>
      </c>
    </row>
    <row r="457" spans="21:40" ht="30">
      <c r="U457" s="34" t="s">
        <v>446</v>
      </c>
      <c r="V457" s="1">
        <v>0.57999999999999996</v>
      </c>
      <c r="X457" s="20" t="s">
        <v>5357</v>
      </c>
      <c r="Y457" s="27">
        <v>4.2</v>
      </c>
      <c r="AG457"/>
      <c r="AL457" s="25" t="s">
        <v>11033</v>
      </c>
      <c r="AM457" s="2">
        <v>63</v>
      </c>
      <c r="AN457" s="1">
        <v>0.73</v>
      </c>
    </row>
    <row r="458" spans="21:40" ht="30">
      <c r="U458" s="34" t="s">
        <v>11478</v>
      </c>
      <c r="V458" s="1">
        <v>0.57999999999999996</v>
      </c>
      <c r="X458" s="20" t="s">
        <v>11326</v>
      </c>
      <c r="Y458" s="27">
        <v>4.2</v>
      </c>
      <c r="AG458"/>
      <c r="AL458" s="25" t="s">
        <v>1378</v>
      </c>
      <c r="AM458" s="2">
        <v>4642</v>
      </c>
      <c r="AN458" s="1">
        <v>0.38</v>
      </c>
    </row>
    <row r="459" spans="21:40" ht="30">
      <c r="U459" s="34" t="s">
        <v>10378</v>
      </c>
      <c r="V459" s="1">
        <v>0.57999999999999996</v>
      </c>
      <c r="X459" s="20" t="s">
        <v>7482</v>
      </c>
      <c r="Y459" s="27">
        <v>4.2</v>
      </c>
      <c r="AG459"/>
      <c r="AL459" s="25" t="s">
        <v>888</v>
      </c>
      <c r="AM459" s="2">
        <v>1097</v>
      </c>
      <c r="AN459" s="1">
        <v>0.65</v>
      </c>
    </row>
    <row r="460" spans="21:40" ht="30">
      <c r="U460" s="34" t="s">
        <v>4274</v>
      </c>
      <c r="V460" s="1">
        <v>0.57999999999999996</v>
      </c>
      <c r="X460" s="20" t="s">
        <v>2773</v>
      </c>
      <c r="Y460" s="27">
        <v>4.2</v>
      </c>
      <c r="AG460"/>
      <c r="AL460" s="25" t="s">
        <v>9417</v>
      </c>
      <c r="AM460" s="2">
        <v>629</v>
      </c>
      <c r="AN460" s="1">
        <v>0.71</v>
      </c>
    </row>
    <row r="461" spans="21:40">
      <c r="U461" s="34" t="s">
        <v>4359</v>
      </c>
      <c r="V461" s="1">
        <v>0.57999999999999996</v>
      </c>
      <c r="X461" s="20" t="s">
        <v>9912</v>
      </c>
      <c r="Y461" s="27">
        <v>4.2</v>
      </c>
      <c r="AG461"/>
      <c r="AL461" s="25" t="s">
        <v>8328</v>
      </c>
      <c r="AM461" s="2">
        <v>22860</v>
      </c>
      <c r="AN461" s="1">
        <v>0.5</v>
      </c>
    </row>
    <row r="462" spans="21:40" ht="45">
      <c r="U462" s="34" t="s">
        <v>1607</v>
      </c>
      <c r="V462" s="1">
        <v>0.56999999999999995</v>
      </c>
      <c r="X462" s="20" t="s">
        <v>7854</v>
      </c>
      <c r="Y462" s="27">
        <v>4.2</v>
      </c>
      <c r="AG462"/>
      <c r="AL462" s="25" t="s">
        <v>8218</v>
      </c>
      <c r="AM462" s="2">
        <v>5985</v>
      </c>
      <c r="AN462" s="1">
        <v>0.57999999999999996</v>
      </c>
    </row>
    <row r="463" spans="21:40" ht="45">
      <c r="U463" s="34" t="s">
        <v>9540</v>
      </c>
      <c r="V463" s="1">
        <v>0.56999999999999995</v>
      </c>
      <c r="X463" s="20" t="s">
        <v>10550</v>
      </c>
      <c r="Y463" s="27">
        <v>4.2</v>
      </c>
      <c r="AG463"/>
      <c r="AL463" s="25" t="s">
        <v>6503</v>
      </c>
      <c r="AM463" s="2">
        <v>15032</v>
      </c>
      <c r="AN463" s="1">
        <v>0.76</v>
      </c>
    </row>
    <row r="464" spans="21:40" ht="45">
      <c r="U464" s="34" t="s">
        <v>5582</v>
      </c>
      <c r="V464" s="1">
        <v>0.56999999999999995</v>
      </c>
      <c r="X464" s="20" t="s">
        <v>2015</v>
      </c>
      <c r="Y464" s="27">
        <v>4.2</v>
      </c>
      <c r="AG464"/>
      <c r="AL464" s="25" t="s">
        <v>5368</v>
      </c>
      <c r="AM464" s="2">
        <v>13568</v>
      </c>
      <c r="AN464" s="1">
        <v>0.67</v>
      </c>
    </row>
    <row r="465" spans="21:40" ht="45">
      <c r="U465" s="34" t="s">
        <v>11517</v>
      </c>
      <c r="V465" s="1">
        <v>0.56999999999999995</v>
      </c>
      <c r="X465" s="20" t="s">
        <v>10326</v>
      </c>
      <c r="Y465" s="27">
        <v>4.2</v>
      </c>
      <c r="AG465"/>
      <c r="AL465" s="25" t="s">
        <v>7986</v>
      </c>
      <c r="AM465" s="2">
        <v>1092</v>
      </c>
      <c r="AN465" s="1">
        <v>0.76</v>
      </c>
    </row>
    <row r="466" spans="21:40">
      <c r="U466" s="34" t="s">
        <v>2842</v>
      </c>
      <c r="V466" s="1">
        <v>0.56999999999999995</v>
      </c>
      <c r="X466" s="20" t="s">
        <v>10093</v>
      </c>
      <c r="Y466" s="27">
        <v>4.2</v>
      </c>
      <c r="AG466"/>
      <c r="AL466" s="25" t="s">
        <v>6907</v>
      </c>
      <c r="AM466" s="2">
        <v>10174</v>
      </c>
      <c r="AN466" s="1">
        <v>0.64</v>
      </c>
    </row>
    <row r="467" spans="21:40" ht="30">
      <c r="U467" s="34" t="s">
        <v>4414</v>
      </c>
      <c r="V467" s="1">
        <v>0.56999999999999995</v>
      </c>
      <c r="X467" s="20" t="s">
        <v>9983</v>
      </c>
      <c r="Y467" s="27">
        <v>4.2</v>
      </c>
      <c r="AG467"/>
      <c r="AL467" s="25" t="s">
        <v>6461</v>
      </c>
      <c r="AM467" s="2">
        <v>6422</v>
      </c>
      <c r="AN467" s="1">
        <v>0.73</v>
      </c>
    </row>
    <row r="468" spans="21:40" ht="30">
      <c r="U468" s="34" t="s">
        <v>6483</v>
      </c>
      <c r="V468" s="1">
        <v>0.56999999999999995</v>
      </c>
      <c r="X468" s="20" t="s">
        <v>2852</v>
      </c>
      <c r="Y468" s="27">
        <v>4.2</v>
      </c>
      <c r="AG468"/>
      <c r="AL468" s="25" t="s">
        <v>6659</v>
      </c>
      <c r="AM468" s="2">
        <v>25607</v>
      </c>
      <c r="AN468" s="1">
        <v>0.7</v>
      </c>
    </row>
    <row r="469" spans="21:40" ht="45">
      <c r="U469" s="34" t="s">
        <v>5680</v>
      </c>
      <c r="V469" s="1">
        <v>0.56999999999999995</v>
      </c>
      <c r="X469" s="20" t="s">
        <v>9283</v>
      </c>
      <c r="Y469" s="27">
        <v>4.2</v>
      </c>
      <c r="AG469"/>
      <c r="AL469" s="25" t="s">
        <v>5882</v>
      </c>
      <c r="AM469" s="2">
        <v>24432</v>
      </c>
      <c r="AN469" s="1">
        <v>0.4</v>
      </c>
    </row>
    <row r="470" spans="21:40" ht="45">
      <c r="U470" s="34" t="s">
        <v>1995</v>
      </c>
      <c r="V470" s="1">
        <v>0.56999999999999995</v>
      </c>
      <c r="X470" s="20" t="s">
        <v>1815</v>
      </c>
      <c r="Y470" s="27">
        <v>4.2</v>
      </c>
      <c r="AG470"/>
      <c r="AL470" s="25" t="s">
        <v>3637</v>
      </c>
      <c r="AM470" s="2">
        <v>11998</v>
      </c>
      <c r="AN470" s="1">
        <v>0.6</v>
      </c>
    </row>
    <row r="471" spans="21:40" ht="30">
      <c r="U471" s="34" t="s">
        <v>7450</v>
      </c>
      <c r="V471" s="1">
        <v>0.56999999999999995</v>
      </c>
      <c r="X471" s="20" t="s">
        <v>1677</v>
      </c>
      <c r="Y471" s="27">
        <v>4.2</v>
      </c>
      <c r="AG471"/>
      <c r="AL471" s="25" t="s">
        <v>5274</v>
      </c>
      <c r="AM471" s="2">
        <v>15233</v>
      </c>
      <c r="AN471" s="1">
        <v>0.87</v>
      </c>
    </row>
    <row r="472" spans="21:40" ht="45">
      <c r="U472" s="34" t="s">
        <v>2492</v>
      </c>
      <c r="V472" s="1">
        <v>0.56999999999999995</v>
      </c>
      <c r="X472" s="20" t="s">
        <v>6605</v>
      </c>
      <c r="Y472" s="27">
        <v>4.2</v>
      </c>
      <c r="AG472"/>
      <c r="AL472" s="25" t="s">
        <v>829</v>
      </c>
      <c r="AM472" s="2">
        <v>20268</v>
      </c>
      <c r="AN472" s="1">
        <v>0.66</v>
      </c>
    </row>
    <row r="473" spans="21:40" ht="45">
      <c r="U473" s="34" t="s">
        <v>4746</v>
      </c>
      <c r="V473" s="1">
        <v>0.56999999999999995</v>
      </c>
      <c r="X473" s="20" t="s">
        <v>3076</v>
      </c>
      <c r="Y473" s="27">
        <v>4.2</v>
      </c>
      <c r="AG473"/>
      <c r="AL473" s="25" t="s">
        <v>6616</v>
      </c>
      <c r="AM473" s="2">
        <v>255</v>
      </c>
      <c r="AN473" s="1">
        <v>0.77</v>
      </c>
    </row>
    <row r="474" spans="21:40" ht="30">
      <c r="U474" s="34" t="s">
        <v>12252</v>
      </c>
      <c r="V474" s="1">
        <v>0.56999999999999995</v>
      </c>
      <c r="X474" s="20" t="s">
        <v>4688</v>
      </c>
      <c r="Y474" s="27">
        <v>4.2</v>
      </c>
      <c r="AG474"/>
      <c r="AL474" s="25" t="s">
        <v>12564</v>
      </c>
      <c r="AM474" s="2">
        <v>827</v>
      </c>
      <c r="AN474" s="1">
        <v>0.35</v>
      </c>
    </row>
    <row r="475" spans="21:40" ht="30">
      <c r="U475" s="34" t="s">
        <v>2290</v>
      </c>
      <c r="V475" s="1">
        <v>0.56999999999999995</v>
      </c>
      <c r="X475" s="20" t="s">
        <v>507</v>
      </c>
      <c r="Y475" s="27">
        <v>4.2</v>
      </c>
      <c r="AG475"/>
      <c r="AL475" s="25" t="s">
        <v>8595</v>
      </c>
      <c r="AM475" s="2">
        <v>44994</v>
      </c>
      <c r="AN475" s="1">
        <v>0.41</v>
      </c>
    </row>
    <row r="476" spans="21:40">
      <c r="U476" s="34" t="s">
        <v>844</v>
      </c>
      <c r="V476" s="1">
        <v>0.56999999999999995</v>
      </c>
      <c r="X476" s="20" t="s">
        <v>3359</v>
      </c>
      <c r="Y476" s="27">
        <v>4.2</v>
      </c>
      <c r="AG476"/>
      <c r="AL476" s="25" t="s">
        <v>3674</v>
      </c>
      <c r="AM476" s="2">
        <v>11339</v>
      </c>
      <c r="AN476" s="1">
        <v>0.42</v>
      </c>
    </row>
    <row r="477" spans="21:40" ht="30">
      <c r="U477" s="34" t="s">
        <v>7275</v>
      </c>
      <c r="V477" s="1">
        <v>0.56999999999999995</v>
      </c>
      <c r="X477" s="20" t="s">
        <v>4189</v>
      </c>
      <c r="Y477" s="27">
        <v>4.2</v>
      </c>
      <c r="AG477"/>
      <c r="AL477" s="25" t="s">
        <v>11667</v>
      </c>
      <c r="AM477" s="2">
        <v>611</v>
      </c>
      <c r="AN477" s="1">
        <v>0.62</v>
      </c>
    </row>
    <row r="478" spans="21:40">
      <c r="U478" s="34" t="s">
        <v>12895</v>
      </c>
      <c r="V478" s="1">
        <v>0.56999999999999995</v>
      </c>
      <c r="X478" s="20" t="s">
        <v>8368</v>
      </c>
      <c r="Y478" s="27">
        <v>4.2</v>
      </c>
      <c r="AG478"/>
      <c r="AL478" s="25" t="s">
        <v>11928</v>
      </c>
      <c r="AM478" s="2">
        <v>24</v>
      </c>
      <c r="AN478" s="1">
        <v>0.46</v>
      </c>
    </row>
    <row r="479" spans="21:40">
      <c r="U479" s="34" t="s">
        <v>8388</v>
      </c>
      <c r="V479" s="1">
        <v>0.56999999999999995</v>
      </c>
      <c r="X479" s="20" t="s">
        <v>799</v>
      </c>
      <c r="Y479" s="27">
        <v>4.2</v>
      </c>
      <c r="AG479"/>
      <c r="AL479" s="25" t="s">
        <v>10104</v>
      </c>
      <c r="AM479" s="2">
        <v>9650</v>
      </c>
      <c r="AN479" s="1">
        <v>0.31</v>
      </c>
    </row>
    <row r="480" spans="21:40">
      <c r="U480" s="34" t="s">
        <v>11196</v>
      </c>
      <c r="V480" s="1">
        <v>0.56999999999999995</v>
      </c>
      <c r="X480" s="20" t="s">
        <v>9060</v>
      </c>
      <c r="Y480" s="27">
        <v>4.2</v>
      </c>
      <c r="AG480"/>
      <c r="AL480" s="25" t="s">
        <v>12794</v>
      </c>
      <c r="AM480" s="2">
        <v>2686</v>
      </c>
      <c r="AN480" s="1">
        <v>0.28000000000000003</v>
      </c>
    </row>
    <row r="481" spans="21:40" ht="30">
      <c r="U481" s="34" t="s">
        <v>4866</v>
      </c>
      <c r="V481" s="1">
        <v>0.56999999999999995</v>
      </c>
      <c r="X481" s="20" t="s">
        <v>9071</v>
      </c>
      <c r="Y481" s="27">
        <v>4.2</v>
      </c>
      <c r="AG481"/>
      <c r="AL481" s="25" t="s">
        <v>8742</v>
      </c>
      <c r="AM481" s="2">
        <v>23484</v>
      </c>
      <c r="AN481" s="1">
        <v>0.46</v>
      </c>
    </row>
    <row r="482" spans="21:40">
      <c r="U482" s="34" t="s">
        <v>6680</v>
      </c>
      <c r="V482" s="1">
        <v>0.56999999999999995</v>
      </c>
      <c r="X482" s="20" t="s">
        <v>3334</v>
      </c>
      <c r="Y482" s="27">
        <v>4.2</v>
      </c>
      <c r="AG482"/>
      <c r="AL482" s="25" t="s">
        <v>10731</v>
      </c>
      <c r="AM482" s="2">
        <v>25</v>
      </c>
      <c r="AN482" s="1">
        <v>0.04</v>
      </c>
    </row>
    <row r="483" spans="21:40">
      <c r="U483" s="34" t="s">
        <v>12322</v>
      </c>
      <c r="V483" s="1">
        <v>0.56999999999999995</v>
      </c>
      <c r="X483" s="20" t="s">
        <v>9964</v>
      </c>
      <c r="Y483" s="27">
        <v>4.2</v>
      </c>
      <c r="AG483"/>
      <c r="AL483" s="25" t="s">
        <v>8958</v>
      </c>
      <c r="AM483" s="2">
        <v>2732</v>
      </c>
      <c r="AN483" s="1">
        <v>0.37</v>
      </c>
    </row>
    <row r="484" spans="21:40" ht="30">
      <c r="U484" s="34" t="s">
        <v>557</v>
      </c>
      <c r="V484" s="1">
        <v>0.56000000000000005</v>
      </c>
      <c r="X484" s="20" t="s">
        <v>607</v>
      </c>
      <c r="Y484" s="27">
        <v>4.2</v>
      </c>
      <c r="AG484"/>
      <c r="AL484" s="25" t="s">
        <v>12142</v>
      </c>
      <c r="AM484" s="2">
        <v>6400</v>
      </c>
      <c r="AN484" s="1">
        <v>0.31</v>
      </c>
    </row>
    <row r="485" spans="21:40">
      <c r="U485" s="34" t="s">
        <v>4833</v>
      </c>
      <c r="V485" s="1">
        <v>0.56000000000000005</v>
      </c>
      <c r="X485" s="20" t="s">
        <v>11697</v>
      </c>
      <c r="Y485" s="27">
        <v>4.2</v>
      </c>
      <c r="AG485"/>
      <c r="AL485" s="25" t="s">
        <v>11587</v>
      </c>
      <c r="AM485" s="2">
        <v>7140</v>
      </c>
      <c r="AN485" s="1">
        <v>0.28000000000000003</v>
      </c>
    </row>
    <row r="486" spans="21:40">
      <c r="U486" s="34" t="s">
        <v>7854</v>
      </c>
      <c r="V486" s="1">
        <v>0.56000000000000005</v>
      </c>
      <c r="X486" s="20" t="s">
        <v>12523</v>
      </c>
      <c r="Y486" s="27">
        <v>4.2</v>
      </c>
      <c r="AG486"/>
      <c r="AL486" s="25" t="s">
        <v>11487</v>
      </c>
      <c r="AM486" s="2">
        <v>397</v>
      </c>
      <c r="AN486" s="1">
        <v>0.43</v>
      </c>
    </row>
    <row r="487" spans="21:40">
      <c r="U487" s="34" t="s">
        <v>8347</v>
      </c>
      <c r="V487" s="1">
        <v>0.56000000000000005</v>
      </c>
      <c r="X487" s="20" t="s">
        <v>8979</v>
      </c>
      <c r="Y487" s="27">
        <v>4.2</v>
      </c>
      <c r="AG487"/>
      <c r="AL487" s="25" t="s">
        <v>10378</v>
      </c>
      <c r="AM487" s="2">
        <v>1353</v>
      </c>
      <c r="AN487" s="1">
        <v>0.57999999999999996</v>
      </c>
    </row>
    <row r="488" spans="21:40" ht="30">
      <c r="U488" s="34" t="s">
        <v>5541</v>
      </c>
      <c r="V488" s="1">
        <v>0.56000000000000005</v>
      </c>
      <c r="X488" s="20" t="s">
        <v>168</v>
      </c>
      <c r="Y488" s="27">
        <v>4.2</v>
      </c>
      <c r="AG488"/>
      <c r="AL488" s="25" t="s">
        <v>12081</v>
      </c>
      <c r="AM488" s="2">
        <v>4184</v>
      </c>
      <c r="AN488" s="1">
        <v>0.28999999999999998</v>
      </c>
    </row>
    <row r="489" spans="21:40">
      <c r="U489" s="34" t="s">
        <v>6303</v>
      </c>
      <c r="V489" s="1">
        <v>0.56000000000000005</v>
      </c>
      <c r="X489" s="20" t="s">
        <v>9407</v>
      </c>
      <c r="Y489" s="27">
        <v>4.2</v>
      </c>
      <c r="AG489"/>
      <c r="AL489" s="25" t="s">
        <v>8907</v>
      </c>
      <c r="AM489" s="2">
        <v>17218</v>
      </c>
      <c r="AN489" s="1">
        <v>0.44</v>
      </c>
    </row>
    <row r="490" spans="21:40">
      <c r="U490" s="34" t="s">
        <v>7754</v>
      </c>
      <c r="V490" s="1">
        <v>0.56000000000000005</v>
      </c>
      <c r="X490" s="20" t="s">
        <v>12030</v>
      </c>
      <c r="Y490" s="27">
        <v>4.2</v>
      </c>
      <c r="AG490"/>
      <c r="AL490" s="25" t="s">
        <v>10012</v>
      </c>
      <c r="AM490" s="2">
        <v>1771</v>
      </c>
      <c r="AN490" s="1">
        <v>0.51</v>
      </c>
    </row>
    <row r="491" spans="21:40">
      <c r="U491" s="34" t="s">
        <v>11115</v>
      </c>
      <c r="V491" s="1">
        <v>0.56000000000000005</v>
      </c>
      <c r="X491" s="20" t="s">
        <v>839</v>
      </c>
      <c r="Y491" s="27">
        <v>4.2</v>
      </c>
      <c r="AG491"/>
      <c r="AL491" s="25" t="s">
        <v>10652</v>
      </c>
      <c r="AM491" s="2">
        <v>646</v>
      </c>
      <c r="AN491" s="1">
        <v>0.43</v>
      </c>
    </row>
    <row r="492" spans="21:40">
      <c r="U492" s="34" t="s">
        <v>2099</v>
      </c>
      <c r="V492" s="1">
        <v>0.56000000000000005</v>
      </c>
      <c r="X492" s="20" t="s">
        <v>3771</v>
      </c>
      <c r="Y492" s="27">
        <v>4.2</v>
      </c>
      <c r="AG492"/>
      <c r="AL492" s="25" t="s">
        <v>11627</v>
      </c>
      <c r="AM492" s="2">
        <v>561</v>
      </c>
      <c r="AN492" s="1">
        <v>0.4</v>
      </c>
    </row>
    <row r="493" spans="21:40">
      <c r="U493" s="34" t="s">
        <v>8854</v>
      </c>
      <c r="V493" s="1">
        <v>0.56000000000000005</v>
      </c>
      <c r="X493" s="20" t="s">
        <v>9570</v>
      </c>
      <c r="Y493" s="27">
        <v>4.2</v>
      </c>
      <c r="AG493"/>
      <c r="AL493" s="25" t="s">
        <v>8720</v>
      </c>
      <c r="AM493" s="2">
        <v>11924</v>
      </c>
      <c r="AN493" s="1">
        <v>0.42</v>
      </c>
    </row>
    <row r="494" spans="21:40">
      <c r="U494" s="34" t="s">
        <v>5305</v>
      </c>
      <c r="V494" s="1">
        <v>0.56000000000000005</v>
      </c>
      <c r="X494" s="20" t="s">
        <v>683</v>
      </c>
      <c r="Y494" s="27">
        <v>4.2</v>
      </c>
      <c r="AG494"/>
      <c r="AL494" s="25" t="s">
        <v>10440</v>
      </c>
      <c r="AM494" s="2">
        <v>322</v>
      </c>
      <c r="AN494" s="1">
        <v>0.37</v>
      </c>
    </row>
    <row r="495" spans="21:40">
      <c r="U495" s="34" t="s">
        <v>4736</v>
      </c>
      <c r="V495" s="1">
        <v>0.56000000000000005</v>
      </c>
      <c r="X495" s="20" t="s">
        <v>8874</v>
      </c>
      <c r="Y495" s="27">
        <v>4.2</v>
      </c>
      <c r="AG495"/>
      <c r="AL495" s="25" t="s">
        <v>13005</v>
      </c>
      <c r="AM495" s="2">
        <v>8031</v>
      </c>
      <c r="AN495" s="1">
        <v>0.26</v>
      </c>
    </row>
    <row r="496" spans="21:40">
      <c r="U496" s="34" t="s">
        <v>2212</v>
      </c>
      <c r="V496" s="1">
        <v>0.56000000000000005</v>
      </c>
      <c r="X496" s="20" t="s">
        <v>2727</v>
      </c>
      <c r="Y496" s="27">
        <v>4.2</v>
      </c>
      <c r="AG496"/>
      <c r="AL496" s="25" t="s">
        <v>12684</v>
      </c>
      <c r="AM496" s="2">
        <v>7801</v>
      </c>
      <c r="AN496" s="1">
        <v>0.15</v>
      </c>
    </row>
    <row r="497" spans="21:40">
      <c r="U497" s="34" t="s">
        <v>747</v>
      </c>
      <c r="V497" s="1">
        <v>0.56000000000000005</v>
      </c>
      <c r="X497" s="20" t="s">
        <v>3543</v>
      </c>
      <c r="Y497" s="27">
        <v>4.2</v>
      </c>
      <c r="AG497"/>
      <c r="AL497" s="25" t="s">
        <v>11196</v>
      </c>
      <c r="AM497" s="2">
        <v>303</v>
      </c>
      <c r="AN497" s="1">
        <v>0.56999999999999995</v>
      </c>
    </row>
    <row r="498" spans="21:40" ht="30">
      <c r="U498" s="34" t="s">
        <v>8752</v>
      </c>
      <c r="V498" s="1">
        <v>0.56000000000000005</v>
      </c>
      <c r="X498" s="20" t="s">
        <v>6918</v>
      </c>
      <c r="Y498" s="27">
        <v>4.2</v>
      </c>
      <c r="AG498"/>
      <c r="AL498" s="25" t="s">
        <v>8185</v>
      </c>
      <c r="AM498" s="2">
        <v>75</v>
      </c>
      <c r="AN498" s="1">
        <v>0.8</v>
      </c>
    </row>
    <row r="499" spans="21:40" ht="30">
      <c r="U499" s="34" t="s">
        <v>1424</v>
      </c>
      <c r="V499" s="1">
        <v>0.56000000000000005</v>
      </c>
      <c r="X499" s="20" t="s">
        <v>3625</v>
      </c>
      <c r="Y499" s="27">
        <v>4.2</v>
      </c>
      <c r="AG499"/>
      <c r="AL499" s="25" t="s">
        <v>9427</v>
      </c>
      <c r="AM499" s="2">
        <v>15276</v>
      </c>
      <c r="AN499" s="1">
        <v>0.42</v>
      </c>
    </row>
    <row r="500" spans="21:40" ht="45">
      <c r="U500" s="34" t="s">
        <v>10591</v>
      </c>
      <c r="V500" s="1">
        <v>0.56000000000000005</v>
      </c>
      <c r="X500" s="20" t="s">
        <v>12393</v>
      </c>
      <c r="Y500" s="27">
        <v>4.2</v>
      </c>
      <c r="AG500"/>
      <c r="AL500" s="25" t="s">
        <v>11707</v>
      </c>
      <c r="AM500" s="2">
        <v>386</v>
      </c>
      <c r="AN500" s="1">
        <v>0.33</v>
      </c>
    </row>
    <row r="501" spans="21:40" ht="45">
      <c r="U501" s="34" t="s">
        <v>8308</v>
      </c>
      <c r="V501" s="1">
        <v>0.55000000000000004</v>
      </c>
      <c r="X501" s="20" t="s">
        <v>377</v>
      </c>
      <c r="Y501" s="27">
        <v>4.2</v>
      </c>
      <c r="AG501"/>
      <c r="AL501" s="25" t="s">
        <v>9242</v>
      </c>
      <c r="AM501" s="2">
        <v>9695</v>
      </c>
      <c r="AN501" s="1">
        <v>0.47</v>
      </c>
    </row>
    <row r="502" spans="21:40" ht="45">
      <c r="U502" s="34" t="s">
        <v>5601</v>
      </c>
      <c r="V502" s="1">
        <v>0.55000000000000004</v>
      </c>
      <c r="X502" s="20" t="s">
        <v>10114</v>
      </c>
      <c r="Y502" s="27">
        <v>4.2</v>
      </c>
      <c r="AG502"/>
      <c r="AL502" s="25" t="s">
        <v>10215</v>
      </c>
      <c r="AM502" s="2">
        <v>1996</v>
      </c>
      <c r="AN502" s="1">
        <v>0.6</v>
      </c>
    </row>
    <row r="503" spans="21:40" ht="30">
      <c r="U503" s="34" t="s">
        <v>10790</v>
      </c>
      <c r="V503" s="1">
        <v>0.55000000000000004</v>
      </c>
      <c r="X503" s="20" t="s">
        <v>1730</v>
      </c>
      <c r="Y503" s="27">
        <v>4.2</v>
      </c>
      <c r="AG503"/>
      <c r="AL503" s="25" t="s">
        <v>12835</v>
      </c>
      <c r="AM503" s="2">
        <v>24</v>
      </c>
      <c r="AN503" s="1">
        <v>0.39</v>
      </c>
    </row>
    <row r="504" spans="21:40" ht="45">
      <c r="U504" s="34" t="s">
        <v>113</v>
      </c>
      <c r="V504" s="1">
        <v>0.55000000000000004</v>
      </c>
      <c r="X504" s="20" t="s">
        <v>2658</v>
      </c>
      <c r="Y504" s="27">
        <v>4.2</v>
      </c>
      <c r="AG504"/>
      <c r="AL504" s="25" t="s">
        <v>2119</v>
      </c>
      <c r="AM504" s="2">
        <v>2905</v>
      </c>
      <c r="AN504" s="1">
        <v>0.68</v>
      </c>
    </row>
    <row r="505" spans="21:40" ht="30">
      <c r="U505" s="34" t="s">
        <v>12584</v>
      </c>
      <c r="V505" s="1">
        <v>0.55000000000000004</v>
      </c>
      <c r="X505" s="20" t="s">
        <v>3877</v>
      </c>
      <c r="Y505" s="27">
        <v>4.2</v>
      </c>
      <c r="AG505"/>
      <c r="AL505" s="25" t="s">
        <v>9834</v>
      </c>
      <c r="AM505" s="2">
        <v>444</v>
      </c>
      <c r="AN505" s="1">
        <v>0.48</v>
      </c>
    </row>
    <row r="506" spans="21:40" ht="30">
      <c r="U506" s="34" t="s">
        <v>9775</v>
      </c>
      <c r="V506" s="1">
        <v>0.55000000000000004</v>
      </c>
      <c r="X506" s="20" t="s">
        <v>11897</v>
      </c>
      <c r="Y506" s="27">
        <v>4.2</v>
      </c>
      <c r="AG506"/>
      <c r="AL506" s="25" t="s">
        <v>10951</v>
      </c>
      <c r="AM506" s="2">
        <v>942</v>
      </c>
      <c r="AN506" s="1">
        <v>0.51</v>
      </c>
    </row>
    <row r="507" spans="21:40">
      <c r="U507" s="34" t="s">
        <v>7560</v>
      </c>
      <c r="V507" s="1">
        <v>0.55000000000000004</v>
      </c>
      <c r="X507" s="20" t="s">
        <v>139</v>
      </c>
      <c r="Y507" s="27">
        <v>4.2</v>
      </c>
      <c r="AG507"/>
      <c r="AL507" s="25" t="s">
        <v>1117</v>
      </c>
      <c r="AM507" s="2">
        <v>1259</v>
      </c>
      <c r="AN507" s="1">
        <v>0.53</v>
      </c>
    </row>
    <row r="508" spans="21:40">
      <c r="U508" s="34" t="s">
        <v>1745</v>
      </c>
      <c r="V508" s="1">
        <v>0.55000000000000004</v>
      </c>
      <c r="X508" s="20" t="s">
        <v>946</v>
      </c>
      <c r="Y508" s="27">
        <v>4.2</v>
      </c>
      <c r="AG508"/>
      <c r="AL508" s="25" t="s">
        <v>2561</v>
      </c>
      <c r="AM508" s="2">
        <v>1555</v>
      </c>
      <c r="AN508" s="1">
        <v>0.4</v>
      </c>
    </row>
    <row r="509" spans="21:40" ht="30">
      <c r="U509" s="34" t="s">
        <v>8874</v>
      </c>
      <c r="V509" s="1">
        <v>0.55000000000000004</v>
      </c>
      <c r="X509" s="20" t="s">
        <v>58</v>
      </c>
      <c r="Y509" s="27">
        <v>4.2</v>
      </c>
      <c r="AG509"/>
      <c r="AL509" s="25" t="s">
        <v>9993</v>
      </c>
      <c r="AM509" s="2">
        <v>19</v>
      </c>
      <c r="AN509" s="1">
        <v>0.52</v>
      </c>
    </row>
    <row r="510" spans="21:40">
      <c r="U510" s="34" t="s">
        <v>9081</v>
      </c>
      <c r="V510" s="1">
        <v>0.55000000000000004</v>
      </c>
      <c r="X510" s="20" t="s">
        <v>4027</v>
      </c>
      <c r="Y510" s="27">
        <v>4.2</v>
      </c>
      <c r="AG510"/>
      <c r="AL510" s="25" t="s">
        <v>10195</v>
      </c>
      <c r="AM510" s="2">
        <v>49</v>
      </c>
      <c r="AN510" s="1">
        <v>0.35</v>
      </c>
    </row>
    <row r="511" spans="21:40" ht="45">
      <c r="U511" s="34" t="s">
        <v>5974</v>
      </c>
      <c r="V511" s="1">
        <v>0.55000000000000004</v>
      </c>
      <c r="X511" s="20" t="s">
        <v>8398</v>
      </c>
      <c r="Y511" s="27">
        <v>4.2</v>
      </c>
      <c r="AG511"/>
      <c r="AL511" s="25" t="s">
        <v>11094</v>
      </c>
      <c r="AM511" s="2">
        <v>1015</v>
      </c>
      <c r="AN511" s="1">
        <v>0.4</v>
      </c>
    </row>
    <row r="512" spans="21:40" ht="45">
      <c r="U512" s="34" t="s">
        <v>4702</v>
      </c>
      <c r="V512" s="1">
        <v>0.55000000000000004</v>
      </c>
      <c r="X512" s="20" t="s">
        <v>642</v>
      </c>
      <c r="Y512" s="27">
        <v>4.2</v>
      </c>
      <c r="AG512"/>
      <c r="AL512" s="25" t="s">
        <v>5636</v>
      </c>
      <c r="AM512" s="2">
        <v>4018</v>
      </c>
      <c r="AN512" s="1">
        <v>0.33</v>
      </c>
    </row>
    <row r="513" spans="21:40">
      <c r="U513" s="34" t="s">
        <v>6834</v>
      </c>
      <c r="V513" s="1">
        <v>0.55000000000000004</v>
      </c>
      <c r="X513" s="20" t="s">
        <v>263</v>
      </c>
      <c r="Y513" s="27">
        <v>4.2</v>
      </c>
      <c r="AG513"/>
      <c r="AL513" s="25" t="s">
        <v>3694</v>
      </c>
      <c r="AM513" s="2">
        <v>65250</v>
      </c>
      <c r="AN513" s="1">
        <v>0.77</v>
      </c>
    </row>
    <row r="514" spans="21:40" ht="30">
      <c r="U514" s="34" t="s">
        <v>10931</v>
      </c>
      <c r="V514" s="1">
        <v>0.55000000000000004</v>
      </c>
      <c r="X514" s="20" t="s">
        <v>6006</v>
      </c>
      <c r="Y514" s="27">
        <v>4.2</v>
      </c>
      <c r="AG514"/>
      <c r="AL514" s="25" t="s">
        <v>7864</v>
      </c>
      <c r="AM514" s="2">
        <v>427</v>
      </c>
      <c r="AN514" s="1">
        <v>0.36</v>
      </c>
    </row>
    <row r="515" spans="21:40">
      <c r="U515" s="34" t="s">
        <v>11135</v>
      </c>
      <c r="V515" s="1">
        <v>0.55000000000000004</v>
      </c>
      <c r="X515" s="20" t="s">
        <v>542</v>
      </c>
      <c r="Y515" s="27">
        <v>4.2</v>
      </c>
      <c r="AG515"/>
      <c r="AL515" s="25" t="s">
        <v>8198</v>
      </c>
      <c r="AM515" s="2">
        <v>2585</v>
      </c>
      <c r="AN515" s="1">
        <v>0.5</v>
      </c>
    </row>
    <row r="516" spans="21:40">
      <c r="U516" s="34" t="s">
        <v>11989</v>
      </c>
      <c r="V516" s="1">
        <v>0.55000000000000004</v>
      </c>
      <c r="X516" s="20" t="s">
        <v>1127</v>
      </c>
      <c r="Y516" s="27">
        <v>4.2</v>
      </c>
      <c r="AG516"/>
      <c r="AL516" s="25" t="s">
        <v>5708</v>
      </c>
      <c r="AM516" s="2">
        <v>4567</v>
      </c>
      <c r="AN516" s="1">
        <v>0.04</v>
      </c>
    </row>
    <row r="517" spans="21:40">
      <c r="U517" s="34" t="s">
        <v>8698</v>
      </c>
      <c r="V517" s="1">
        <v>0.55000000000000004</v>
      </c>
      <c r="X517" s="20" t="s">
        <v>6179</v>
      </c>
      <c r="Y517" s="27">
        <v>4.2</v>
      </c>
      <c r="AG517"/>
      <c r="AL517" s="25" t="s">
        <v>5261</v>
      </c>
      <c r="AM517" s="2">
        <v>7199</v>
      </c>
      <c r="AN517" s="1">
        <v>0.06</v>
      </c>
    </row>
    <row r="518" spans="21:40" ht="30">
      <c r="U518" s="34" t="s">
        <v>11206</v>
      </c>
      <c r="V518" s="1">
        <v>0.55000000000000004</v>
      </c>
      <c r="X518" s="20" t="s">
        <v>2443</v>
      </c>
      <c r="Y518" s="27">
        <v>4.2</v>
      </c>
      <c r="AG518"/>
      <c r="AL518" s="25" t="s">
        <v>7285</v>
      </c>
      <c r="AM518" s="2">
        <v>21762</v>
      </c>
      <c r="AN518" s="1">
        <v>0.08</v>
      </c>
    </row>
    <row r="519" spans="21:40" ht="30">
      <c r="U519" s="34" t="s">
        <v>8917</v>
      </c>
      <c r="V519" s="1">
        <v>0.55000000000000004</v>
      </c>
      <c r="X519" s="20" t="s">
        <v>10306</v>
      </c>
      <c r="Y519" s="27">
        <v>4.2</v>
      </c>
      <c r="AG519"/>
      <c r="AL519" s="25" t="s">
        <v>8017</v>
      </c>
      <c r="AM519" s="2">
        <v>4199</v>
      </c>
      <c r="AN519" s="1">
        <v>0.16</v>
      </c>
    </row>
    <row r="520" spans="21:40" ht="30">
      <c r="U520" s="34" t="s">
        <v>9954</v>
      </c>
      <c r="V520" s="1">
        <v>0.55000000000000004</v>
      </c>
      <c r="X520" s="20" t="s">
        <v>3820</v>
      </c>
      <c r="Y520" s="27">
        <v>4.2</v>
      </c>
      <c r="AG520"/>
      <c r="AL520" s="25" t="s">
        <v>8388</v>
      </c>
      <c r="AM520" s="2">
        <v>408</v>
      </c>
      <c r="AN520" s="1">
        <v>0.56999999999999995</v>
      </c>
    </row>
    <row r="521" spans="21:40">
      <c r="U521" s="34" t="s">
        <v>6188</v>
      </c>
      <c r="V521" s="1">
        <v>0.55000000000000004</v>
      </c>
      <c r="X521" s="20" t="s">
        <v>11647</v>
      </c>
      <c r="Y521" s="27">
        <v>4.2</v>
      </c>
      <c r="AG521"/>
      <c r="AL521" s="25" t="s">
        <v>7594</v>
      </c>
      <c r="AM521" s="2">
        <v>3219</v>
      </c>
      <c r="AN521" s="1">
        <v>0.18</v>
      </c>
    </row>
    <row r="522" spans="21:40" ht="30">
      <c r="U522" s="34" t="s">
        <v>7723</v>
      </c>
      <c r="V522" s="1">
        <v>0.55000000000000004</v>
      </c>
      <c r="X522" s="20" t="s">
        <v>387</v>
      </c>
      <c r="Y522" s="27">
        <v>4.2</v>
      </c>
      <c r="AG522"/>
      <c r="AL522" s="25" t="s">
        <v>8318</v>
      </c>
      <c r="AM522" s="2">
        <v>4723</v>
      </c>
      <c r="AN522" s="1">
        <v>0.36</v>
      </c>
    </row>
    <row r="523" spans="21:40" ht="45">
      <c r="U523" s="34" t="s">
        <v>2045</v>
      </c>
      <c r="V523" s="1">
        <v>0.55000000000000004</v>
      </c>
      <c r="X523" s="20" t="s">
        <v>9643</v>
      </c>
      <c r="Y523" s="27">
        <v>4.2</v>
      </c>
      <c r="AG523"/>
      <c r="AL523" s="25" t="s">
        <v>8242</v>
      </c>
      <c r="AM523" s="2">
        <v>2301</v>
      </c>
      <c r="AN523" s="1">
        <v>0.14000000000000001</v>
      </c>
    </row>
    <row r="524" spans="21:40" ht="30">
      <c r="U524" s="34" t="s">
        <v>10235</v>
      </c>
      <c r="V524" s="1">
        <v>0.55000000000000004</v>
      </c>
      <c r="X524" s="20" t="s">
        <v>6886</v>
      </c>
      <c r="Y524" s="27">
        <v>4.2</v>
      </c>
      <c r="AG524"/>
      <c r="AL524" s="25" t="s">
        <v>6350</v>
      </c>
      <c r="AM524" s="2">
        <v>7113</v>
      </c>
      <c r="AN524" s="1">
        <v>0.39</v>
      </c>
    </row>
    <row r="525" spans="21:40">
      <c r="U525" s="34" t="s">
        <v>10982</v>
      </c>
      <c r="V525" s="1">
        <v>0.55000000000000004</v>
      </c>
      <c r="X525" s="20" t="s">
        <v>4795</v>
      </c>
      <c r="Y525" s="27">
        <v>4.2</v>
      </c>
      <c r="AG525"/>
      <c r="AL525" s="25" t="s">
        <v>8454</v>
      </c>
      <c r="AM525" s="2">
        <v>4959</v>
      </c>
      <c r="AN525" s="1">
        <v>0.65</v>
      </c>
    </row>
    <row r="526" spans="21:40">
      <c r="U526" s="34" t="s">
        <v>12875</v>
      </c>
      <c r="V526" s="1">
        <v>0.55000000000000004</v>
      </c>
      <c r="X526" s="20" t="s">
        <v>2336</v>
      </c>
      <c r="Y526" s="27">
        <v>4.2</v>
      </c>
      <c r="AG526"/>
      <c r="AL526" s="25" t="s">
        <v>4961</v>
      </c>
      <c r="AM526" s="2">
        <v>64273</v>
      </c>
      <c r="AN526" s="1">
        <v>0.68</v>
      </c>
    </row>
    <row r="527" spans="21:40" ht="30">
      <c r="U527" s="34" t="s">
        <v>718</v>
      </c>
      <c r="V527" s="1">
        <v>0.55000000000000004</v>
      </c>
      <c r="X527" s="20" t="s">
        <v>8328</v>
      </c>
      <c r="Y527" s="27">
        <v>4.2</v>
      </c>
      <c r="AG527"/>
      <c r="AL527" s="25" t="s">
        <v>5132</v>
      </c>
      <c r="AM527" s="2">
        <v>3369</v>
      </c>
      <c r="AN527" s="1">
        <v>0.75</v>
      </c>
    </row>
    <row r="528" spans="21:40" ht="30">
      <c r="U528" s="34" t="s">
        <v>11717</v>
      </c>
      <c r="V528" s="1">
        <v>0.55000000000000004</v>
      </c>
      <c r="X528" s="20" t="s">
        <v>4631</v>
      </c>
      <c r="Y528" s="27">
        <v>4.2</v>
      </c>
      <c r="AG528"/>
      <c r="AL528" s="25" t="s">
        <v>7036</v>
      </c>
      <c r="AM528" s="2">
        <v>3441</v>
      </c>
      <c r="AN528" s="1">
        <v>0.18</v>
      </c>
    </row>
    <row r="529" spans="21:40" ht="30">
      <c r="U529" s="34" t="s">
        <v>2140</v>
      </c>
      <c r="V529" s="1">
        <v>0.55000000000000004</v>
      </c>
      <c r="X529" s="20" t="s">
        <v>12574</v>
      </c>
      <c r="Y529" s="27">
        <v>4.2</v>
      </c>
      <c r="AG529"/>
      <c r="AL529" s="25" t="s">
        <v>7570</v>
      </c>
      <c r="AM529" s="2">
        <v>7222</v>
      </c>
      <c r="AN529" s="1">
        <v>0.35</v>
      </c>
    </row>
    <row r="530" spans="21:40" ht="30">
      <c r="U530" s="34" t="s">
        <v>6596</v>
      </c>
      <c r="V530" s="1">
        <v>0.55000000000000004</v>
      </c>
      <c r="X530" s="20" t="s">
        <v>12875</v>
      </c>
      <c r="Y530" s="27">
        <v>4.2</v>
      </c>
      <c r="AG530"/>
      <c r="AL530" s="25" t="s">
        <v>4971</v>
      </c>
      <c r="AM530" s="2">
        <v>54315</v>
      </c>
      <c r="AN530" s="1">
        <v>0.59</v>
      </c>
    </row>
    <row r="531" spans="21:40" ht="30">
      <c r="U531" s="34" t="s">
        <v>6199</v>
      </c>
      <c r="V531" s="1">
        <v>0.55000000000000004</v>
      </c>
      <c r="X531" s="20" t="s">
        <v>6471</v>
      </c>
      <c r="Y531" s="27">
        <v>4.2</v>
      </c>
      <c r="AG531"/>
      <c r="AL531" s="25" t="s">
        <v>5422</v>
      </c>
      <c r="AM531" s="2">
        <v>8258</v>
      </c>
      <c r="AN531" s="1">
        <v>0.43</v>
      </c>
    </row>
    <row r="532" spans="21:40" ht="30">
      <c r="U532" s="34" t="s">
        <v>5494</v>
      </c>
      <c r="V532" s="1">
        <v>0.54</v>
      </c>
      <c r="X532" s="20" t="s">
        <v>7193</v>
      </c>
      <c r="Y532" s="27">
        <v>4.2</v>
      </c>
      <c r="AG532"/>
      <c r="AL532" s="25" t="s">
        <v>6626</v>
      </c>
      <c r="AM532" s="2">
        <v>23174</v>
      </c>
      <c r="AN532" s="1">
        <v>0.4</v>
      </c>
    </row>
    <row r="533" spans="21:40" ht="30">
      <c r="U533" s="34" t="s">
        <v>8573</v>
      </c>
      <c r="V533" s="1">
        <v>0.54</v>
      </c>
      <c r="X533" s="20" t="s">
        <v>5882</v>
      </c>
      <c r="Y533" s="27">
        <v>4.2</v>
      </c>
      <c r="AG533"/>
      <c r="AL533" s="25" t="s">
        <v>11366</v>
      </c>
      <c r="AM533" s="2">
        <v>8948</v>
      </c>
      <c r="AN533" s="1">
        <v>0.44</v>
      </c>
    </row>
    <row r="534" spans="21:40">
      <c r="U534" s="34" t="s">
        <v>527</v>
      </c>
      <c r="V534" s="1">
        <v>0.54</v>
      </c>
      <c r="X534" s="20" t="s">
        <v>11797</v>
      </c>
      <c r="Y534" s="27">
        <v>4.2</v>
      </c>
      <c r="AG534"/>
      <c r="AL534" s="25" t="s">
        <v>11043</v>
      </c>
      <c r="AM534" s="2">
        <v>4740</v>
      </c>
      <c r="AN534" s="1">
        <v>0</v>
      </c>
    </row>
    <row r="535" spans="21:40">
      <c r="U535" s="34" t="s">
        <v>9509</v>
      </c>
      <c r="V535" s="1">
        <v>0.54</v>
      </c>
      <c r="X535" s="20" t="s">
        <v>11667</v>
      </c>
      <c r="Y535" s="27">
        <v>4.2</v>
      </c>
      <c r="AG535"/>
      <c r="AL535" s="25" t="s">
        <v>9632</v>
      </c>
      <c r="AM535" s="2">
        <v>10907</v>
      </c>
      <c r="AN535" s="1">
        <v>0</v>
      </c>
    </row>
    <row r="536" spans="21:40">
      <c r="U536" s="34" t="s">
        <v>858</v>
      </c>
      <c r="V536" s="1">
        <v>0.54</v>
      </c>
      <c r="X536" s="20" t="s">
        <v>5101</v>
      </c>
      <c r="Y536" s="27">
        <v>4.2</v>
      </c>
      <c r="AG536"/>
      <c r="AL536" s="25" t="s">
        <v>9643</v>
      </c>
      <c r="AM536" s="2">
        <v>13250</v>
      </c>
      <c r="AN536" s="1">
        <v>0</v>
      </c>
    </row>
    <row r="537" spans="21:40" ht="30">
      <c r="U537" s="34" t="s">
        <v>12060</v>
      </c>
      <c r="V537" s="1">
        <v>0.54</v>
      </c>
      <c r="X537" s="20" t="s">
        <v>12794</v>
      </c>
      <c r="Y537" s="27">
        <v>4.2</v>
      </c>
      <c r="AG537"/>
      <c r="AL537" s="25" t="s">
        <v>6361</v>
      </c>
      <c r="AM537" s="2">
        <v>2804</v>
      </c>
      <c r="AN537" s="1">
        <v>0.6</v>
      </c>
    </row>
    <row r="538" spans="21:40" ht="30">
      <c r="U538" s="34" t="s">
        <v>9040</v>
      </c>
      <c r="V538" s="1">
        <v>0.54</v>
      </c>
      <c r="X538" s="20" t="s">
        <v>3182</v>
      </c>
      <c r="Y538" s="27">
        <v>4.2</v>
      </c>
      <c r="AG538"/>
      <c r="AL538" s="25" t="s">
        <v>10982</v>
      </c>
      <c r="AM538" s="2">
        <v>925</v>
      </c>
      <c r="AN538" s="1">
        <v>0.55000000000000004</v>
      </c>
    </row>
    <row r="539" spans="21:40" ht="30">
      <c r="U539" s="34" t="s">
        <v>11938</v>
      </c>
      <c r="V539" s="1">
        <v>0.54</v>
      </c>
      <c r="X539" s="20" t="s">
        <v>6928</v>
      </c>
      <c r="Y539" s="27">
        <v>4.2</v>
      </c>
      <c r="AG539"/>
      <c r="AL539" s="25" t="s">
        <v>12605</v>
      </c>
      <c r="AM539" s="2">
        <v>156</v>
      </c>
      <c r="AN539" s="1">
        <v>0.59</v>
      </c>
    </row>
    <row r="540" spans="21:40" ht="30">
      <c r="U540" s="34" t="s">
        <v>6169</v>
      </c>
      <c r="V540" s="1">
        <v>0.54</v>
      </c>
      <c r="X540" s="20" t="s">
        <v>12513</v>
      </c>
      <c r="Y540" s="27">
        <v>4.2</v>
      </c>
      <c r="AG540"/>
      <c r="AL540" s="25" t="s">
        <v>12403</v>
      </c>
      <c r="AM540" s="2">
        <v>1776</v>
      </c>
      <c r="AN540" s="1">
        <v>0.54</v>
      </c>
    </row>
    <row r="541" spans="21:40" ht="30">
      <c r="U541" s="34" t="s">
        <v>1353</v>
      </c>
      <c r="V541" s="1">
        <v>0.54</v>
      </c>
      <c r="X541" s="20" t="s">
        <v>10378</v>
      </c>
      <c r="Y541" s="27">
        <v>4.2</v>
      </c>
      <c r="AG541"/>
      <c r="AL541" s="25" t="s">
        <v>10235</v>
      </c>
      <c r="AM541" s="2">
        <v>2198</v>
      </c>
      <c r="AN541" s="1">
        <v>0.55000000000000004</v>
      </c>
    </row>
    <row r="542" spans="21:40" ht="30">
      <c r="U542" s="34" t="s">
        <v>4562</v>
      </c>
      <c r="V542" s="1">
        <v>0.54</v>
      </c>
      <c r="X542" s="20" t="s">
        <v>1293</v>
      </c>
      <c r="Y542" s="27">
        <v>4.2</v>
      </c>
      <c r="AG542"/>
      <c r="AL542" s="25" t="s">
        <v>12634</v>
      </c>
      <c r="AM542" s="2">
        <v>710</v>
      </c>
      <c r="AN542" s="1">
        <v>0.59</v>
      </c>
    </row>
    <row r="543" spans="21:40" ht="30">
      <c r="U543" s="34" t="s">
        <v>5514</v>
      </c>
      <c r="V543" s="1">
        <v>0.54</v>
      </c>
      <c r="X543" s="20" t="s">
        <v>12081</v>
      </c>
      <c r="Y543" s="27">
        <v>4.2</v>
      </c>
      <c r="AG543"/>
      <c r="AL543" s="25" t="s">
        <v>11206</v>
      </c>
      <c r="AM543" s="2">
        <v>562</v>
      </c>
      <c r="AN543" s="1">
        <v>0.55000000000000004</v>
      </c>
    </row>
    <row r="544" spans="21:40" ht="30">
      <c r="U544" s="34" t="s">
        <v>537</v>
      </c>
      <c r="V544" s="1">
        <v>0.54</v>
      </c>
      <c r="X544" s="20" t="s">
        <v>12605</v>
      </c>
      <c r="Y544" s="27">
        <v>4.2</v>
      </c>
      <c r="AG544"/>
      <c r="AL544" s="25" t="s">
        <v>11607</v>
      </c>
      <c r="AM544" s="2">
        <v>1045</v>
      </c>
      <c r="AN544" s="1">
        <v>0.68</v>
      </c>
    </row>
    <row r="545" spans="21:40">
      <c r="U545" s="34" t="s">
        <v>2802</v>
      </c>
      <c r="V545" s="1">
        <v>0.54</v>
      </c>
      <c r="X545" s="20" t="s">
        <v>8907</v>
      </c>
      <c r="Y545" s="27">
        <v>4.2</v>
      </c>
      <c r="AG545"/>
      <c r="AL545" s="25" t="s">
        <v>1152</v>
      </c>
      <c r="AM545" s="2">
        <v>1269</v>
      </c>
      <c r="AN545" s="1">
        <v>0.64</v>
      </c>
    </row>
    <row r="546" spans="21:40" ht="30">
      <c r="U546" s="34" t="s">
        <v>2025</v>
      </c>
      <c r="V546" s="1">
        <v>0.54</v>
      </c>
      <c r="X546" s="20" t="s">
        <v>6493</v>
      </c>
      <c r="Y546" s="27">
        <v>4.2</v>
      </c>
      <c r="AG546"/>
      <c r="AL546" s="25" t="s">
        <v>9622</v>
      </c>
      <c r="AM546" s="2">
        <v>2781</v>
      </c>
      <c r="AN546" s="1">
        <v>0.46</v>
      </c>
    </row>
    <row r="547" spans="21:40">
      <c r="U547" s="34" t="s">
        <v>5817</v>
      </c>
      <c r="V547" s="1">
        <v>0.54</v>
      </c>
      <c r="X547" s="20" t="s">
        <v>11627</v>
      </c>
      <c r="Y547" s="27">
        <v>4.2</v>
      </c>
      <c r="AG547"/>
      <c r="AL547" s="25" t="s">
        <v>9519</v>
      </c>
      <c r="AM547" s="2">
        <v>478</v>
      </c>
      <c r="AN547" s="1">
        <v>0.51</v>
      </c>
    </row>
    <row r="548" spans="21:40" ht="30">
      <c r="U548" s="34" t="s">
        <v>12403</v>
      </c>
      <c r="V548" s="1">
        <v>0.54</v>
      </c>
      <c r="X548" s="20" t="s">
        <v>10510</v>
      </c>
      <c r="Y548" s="27">
        <v>4.2</v>
      </c>
      <c r="AG548"/>
      <c r="AL548" s="25" t="s">
        <v>11063</v>
      </c>
      <c r="AM548" s="2">
        <v>185</v>
      </c>
      <c r="AN548" s="1">
        <v>0.54</v>
      </c>
    </row>
    <row r="549" spans="21:40">
      <c r="U549" s="34" t="s">
        <v>5023</v>
      </c>
      <c r="V549" s="1">
        <v>0.54</v>
      </c>
      <c r="X549" s="20" t="s">
        <v>12684</v>
      </c>
      <c r="Y549" s="27">
        <v>4.2</v>
      </c>
      <c r="AG549"/>
      <c r="AL549" s="25" t="s">
        <v>12855</v>
      </c>
      <c r="AM549" s="2">
        <v>451</v>
      </c>
      <c r="AN549" s="1">
        <v>0.43</v>
      </c>
    </row>
    <row r="550" spans="21:40" ht="45">
      <c r="U550" s="34" t="s">
        <v>7153</v>
      </c>
      <c r="V550" s="1">
        <v>0.54</v>
      </c>
      <c r="X550" s="20" t="s">
        <v>7378</v>
      </c>
      <c r="Y550" s="27">
        <v>4.2</v>
      </c>
      <c r="AG550"/>
      <c r="AL550" s="25" t="s">
        <v>8143</v>
      </c>
      <c r="AM550" s="2">
        <v>5554</v>
      </c>
      <c r="AN550" s="1">
        <v>0.69</v>
      </c>
    </row>
    <row r="551" spans="21:40" ht="45">
      <c r="U551" s="34" t="s">
        <v>4005</v>
      </c>
      <c r="V551" s="1">
        <v>0.54</v>
      </c>
      <c r="X551" s="20" t="s">
        <v>11707</v>
      </c>
      <c r="Y551" s="27">
        <v>4.2</v>
      </c>
      <c r="AG551"/>
      <c r="AL551" s="25" t="s">
        <v>12753</v>
      </c>
      <c r="AM551" s="2">
        <v>3192</v>
      </c>
      <c r="AN551" s="1">
        <v>0.38</v>
      </c>
    </row>
    <row r="552" spans="21:40" ht="45">
      <c r="U552" s="34" t="s">
        <v>1213</v>
      </c>
      <c r="V552" s="1">
        <v>0.54</v>
      </c>
      <c r="X552" s="20" t="s">
        <v>1343</v>
      </c>
      <c r="Y552" s="27">
        <v>4.2</v>
      </c>
      <c r="AG552"/>
      <c r="AL552" s="25" t="s">
        <v>10891</v>
      </c>
      <c r="AM552" s="2">
        <v>6027</v>
      </c>
      <c r="AN552" s="1">
        <v>0.39</v>
      </c>
    </row>
    <row r="553" spans="21:40" ht="30">
      <c r="U553" s="34" t="s">
        <v>11063</v>
      </c>
      <c r="V553" s="1">
        <v>0.54</v>
      </c>
      <c r="X553" s="20" t="s">
        <v>5708</v>
      </c>
      <c r="Y553" s="27">
        <v>4.2</v>
      </c>
      <c r="AG553"/>
      <c r="AL553" s="25" t="s">
        <v>11186</v>
      </c>
      <c r="AM553" s="2">
        <v>166</v>
      </c>
      <c r="AN553" s="1">
        <v>0.46</v>
      </c>
    </row>
    <row r="554" spans="21:40" ht="30">
      <c r="U554" s="34" t="s">
        <v>7765</v>
      </c>
      <c r="V554" s="1">
        <v>0.53</v>
      </c>
      <c r="X554" s="20" t="s">
        <v>3221</v>
      </c>
      <c r="Y554" s="27">
        <v>4.2</v>
      </c>
      <c r="AG554"/>
      <c r="AL554" s="25" t="s">
        <v>8854</v>
      </c>
      <c r="AM554" s="2">
        <v>8090</v>
      </c>
      <c r="AN554" s="1">
        <v>0.56000000000000005</v>
      </c>
    </row>
    <row r="555" spans="21:40" ht="30">
      <c r="U555" s="34" t="s">
        <v>8731</v>
      </c>
      <c r="V555" s="1">
        <v>0.53</v>
      </c>
      <c r="X555" s="20" t="s">
        <v>8454</v>
      </c>
      <c r="Y555" s="27">
        <v>4.2</v>
      </c>
      <c r="AG555"/>
      <c r="AL555" s="25" t="s">
        <v>10510</v>
      </c>
      <c r="AM555" s="2">
        <v>5178</v>
      </c>
      <c r="AN555" s="1">
        <v>0.61</v>
      </c>
    </row>
    <row r="556" spans="21:40" ht="45">
      <c r="U556" s="34" t="s">
        <v>12162</v>
      </c>
      <c r="V556" s="1">
        <v>0.53</v>
      </c>
      <c r="X556" s="20" t="s">
        <v>4267</v>
      </c>
      <c r="Y556" s="27">
        <v>4.2</v>
      </c>
      <c r="AG556"/>
      <c r="AL556" s="25" t="s">
        <v>10861</v>
      </c>
      <c r="AM556" s="2">
        <v>11148</v>
      </c>
      <c r="AN556" s="1">
        <v>0.31</v>
      </c>
    </row>
    <row r="557" spans="21:40" ht="30">
      <c r="U557" s="34" t="s">
        <v>2398</v>
      </c>
      <c r="V557" s="1">
        <v>0.53</v>
      </c>
      <c r="X557" s="20" t="s">
        <v>4961</v>
      </c>
      <c r="Y557" s="27">
        <v>4.2</v>
      </c>
      <c r="AG557"/>
      <c r="AL557" s="25" t="s">
        <v>11797</v>
      </c>
      <c r="AM557" s="2">
        <v>15252</v>
      </c>
      <c r="AN557" s="1">
        <v>0.3</v>
      </c>
    </row>
    <row r="558" spans="21:40" ht="45">
      <c r="U558" s="34" t="s">
        <v>7368</v>
      </c>
      <c r="V558" s="1">
        <v>0.53</v>
      </c>
      <c r="X558" s="20" t="s">
        <v>2947</v>
      </c>
      <c r="Y558" s="27">
        <v>4.2</v>
      </c>
      <c r="AG558"/>
      <c r="AL558" s="25" t="s">
        <v>11497</v>
      </c>
      <c r="AM558" s="2">
        <v>326</v>
      </c>
      <c r="AN558" s="1">
        <v>0.49</v>
      </c>
    </row>
    <row r="559" spans="21:40" ht="45">
      <c r="U559" s="34" t="s">
        <v>7931</v>
      </c>
      <c r="V559" s="1">
        <v>0.53</v>
      </c>
      <c r="X559" s="20" t="s">
        <v>2383</v>
      </c>
      <c r="Y559" s="27">
        <v>4.2</v>
      </c>
      <c r="AG559"/>
      <c r="AL559" s="25" t="s">
        <v>11597</v>
      </c>
      <c r="AM559" s="2">
        <v>687</v>
      </c>
      <c r="AN559" s="1">
        <v>0.45</v>
      </c>
    </row>
    <row r="560" spans="21:40" ht="30">
      <c r="U560" s="34" t="s">
        <v>10398</v>
      </c>
      <c r="V560" s="1">
        <v>0.53</v>
      </c>
      <c r="X560" s="20" t="s">
        <v>12743</v>
      </c>
      <c r="Y560" s="27">
        <v>4.2</v>
      </c>
      <c r="AG560"/>
      <c r="AL560" s="25" t="s">
        <v>11216</v>
      </c>
      <c r="AM560" s="2">
        <v>8095</v>
      </c>
      <c r="AN560" s="1">
        <v>0.63</v>
      </c>
    </row>
    <row r="561" spans="21:40" ht="30">
      <c r="U561" s="34" t="s">
        <v>11827</v>
      </c>
      <c r="V561" s="1">
        <v>0.53</v>
      </c>
      <c r="X561" s="20" t="s">
        <v>5422</v>
      </c>
      <c r="Y561" s="27">
        <v>4.2</v>
      </c>
      <c r="AG561"/>
      <c r="AL561" s="25" t="s">
        <v>10671</v>
      </c>
      <c r="AM561" s="2">
        <v>252</v>
      </c>
      <c r="AN561" s="1">
        <v>0.62</v>
      </c>
    </row>
    <row r="562" spans="21:40" ht="30">
      <c r="U562" s="34" t="s">
        <v>11687</v>
      </c>
      <c r="V562" s="1">
        <v>0.53</v>
      </c>
      <c r="X562" s="20" t="s">
        <v>3962</v>
      </c>
      <c r="Y562" s="27">
        <v>4.2</v>
      </c>
      <c r="AG562"/>
      <c r="AL562" s="25" t="s">
        <v>8530</v>
      </c>
      <c r="AM562" s="2">
        <v>25262</v>
      </c>
      <c r="AN562" s="1">
        <v>0.5</v>
      </c>
    </row>
    <row r="563" spans="21:40" ht="30">
      <c r="U563" s="34" t="s">
        <v>10830</v>
      </c>
      <c r="V563" s="1">
        <v>0.53</v>
      </c>
      <c r="X563" s="20" t="s">
        <v>6626</v>
      </c>
      <c r="Y563" s="27">
        <v>4.2</v>
      </c>
      <c r="AG563"/>
      <c r="AL563" s="25" t="s">
        <v>6188</v>
      </c>
      <c r="AM563" s="2">
        <v>30469</v>
      </c>
      <c r="AN563" s="1">
        <v>0.55000000000000004</v>
      </c>
    </row>
    <row r="564" spans="21:40" ht="30">
      <c r="U564" s="34" t="s">
        <v>1117</v>
      </c>
      <c r="V564" s="1">
        <v>0.53</v>
      </c>
      <c r="X564" s="20" t="s">
        <v>2687</v>
      </c>
      <c r="Y564" s="27">
        <v>4.2</v>
      </c>
      <c r="AG564"/>
      <c r="AL564" s="25" t="s">
        <v>7378</v>
      </c>
      <c r="AM564" s="2">
        <v>42775</v>
      </c>
      <c r="AN564" s="1">
        <v>0.63</v>
      </c>
    </row>
    <row r="565" spans="21:40" ht="45">
      <c r="U565" s="34" t="s">
        <v>357</v>
      </c>
      <c r="V565" s="1">
        <v>0.53</v>
      </c>
      <c r="X565" s="20" t="s">
        <v>10072</v>
      </c>
      <c r="Y565" s="27">
        <v>4.2</v>
      </c>
      <c r="AG565"/>
      <c r="AL565" s="25" t="s">
        <v>12121</v>
      </c>
      <c r="AM565" s="2">
        <v>2326</v>
      </c>
      <c r="AN565" s="1">
        <v>0.6</v>
      </c>
    </row>
    <row r="566" spans="21:40" ht="30">
      <c r="U566" s="34" t="s">
        <v>1132</v>
      </c>
      <c r="V566" s="1">
        <v>0.53</v>
      </c>
      <c r="X566" s="20" t="s">
        <v>2887</v>
      </c>
      <c r="Y566" s="27">
        <v>4.2</v>
      </c>
      <c r="AG566"/>
      <c r="AL566" s="25" t="s">
        <v>6773</v>
      </c>
      <c r="AM566" s="2">
        <v>1030</v>
      </c>
      <c r="AN566" s="1">
        <v>0.5</v>
      </c>
    </row>
    <row r="567" spans="21:40" ht="45">
      <c r="U567" s="34" t="s">
        <v>12302</v>
      </c>
      <c r="V567" s="1">
        <v>0.53</v>
      </c>
      <c r="X567" s="20" t="s">
        <v>11043</v>
      </c>
      <c r="Y567" s="27">
        <v>4.2</v>
      </c>
      <c r="AG567"/>
      <c r="AL567" s="25" t="s">
        <v>11657</v>
      </c>
      <c r="AM567" s="2">
        <v>4401</v>
      </c>
      <c r="AN567" s="1">
        <v>0.27</v>
      </c>
    </row>
    <row r="568" spans="21:40" ht="45">
      <c r="U568" s="34" t="s">
        <v>6138</v>
      </c>
      <c r="V568" s="1">
        <v>0.53</v>
      </c>
      <c r="X568" s="20" t="s">
        <v>1152</v>
      </c>
      <c r="Y568" s="27">
        <v>4.2</v>
      </c>
      <c r="AG568"/>
      <c r="AL568" s="25" t="s">
        <v>9705</v>
      </c>
      <c r="AM568" s="2">
        <v>1034</v>
      </c>
      <c r="AN568" s="1">
        <v>0.2</v>
      </c>
    </row>
    <row r="569" spans="21:40" ht="45">
      <c r="U569" s="34" t="s">
        <v>1652</v>
      </c>
      <c r="V569" s="1">
        <v>0.53</v>
      </c>
      <c r="X569" s="20" t="s">
        <v>12483</v>
      </c>
      <c r="Y569" s="27">
        <v>4.2</v>
      </c>
      <c r="AG569"/>
      <c r="AL569" s="25" t="s">
        <v>9815</v>
      </c>
      <c r="AM569" s="2">
        <v>546</v>
      </c>
      <c r="AN569" s="1">
        <v>0.2</v>
      </c>
    </row>
    <row r="570" spans="21:40" ht="30">
      <c r="U570" s="34" t="s">
        <v>48</v>
      </c>
      <c r="V570" s="1">
        <v>0.53</v>
      </c>
      <c r="X570" s="20" t="s">
        <v>11336</v>
      </c>
      <c r="Y570" s="27">
        <v>4.2</v>
      </c>
      <c r="AG570"/>
      <c r="AL570" s="25" t="s">
        <v>9755</v>
      </c>
      <c r="AM570" s="2">
        <v>1646</v>
      </c>
      <c r="AN570" s="1">
        <v>0.33</v>
      </c>
    </row>
    <row r="571" spans="21:40" ht="30">
      <c r="U571" s="34" t="s">
        <v>928</v>
      </c>
      <c r="V571" s="1">
        <v>0.53</v>
      </c>
      <c r="X571" s="20" t="s">
        <v>2187</v>
      </c>
      <c r="Y571" s="27">
        <v>4.2</v>
      </c>
      <c r="AG571"/>
      <c r="AL571" s="25" t="s">
        <v>11356</v>
      </c>
      <c r="AM571" s="2">
        <v>3964</v>
      </c>
      <c r="AN571" s="1">
        <v>0.75</v>
      </c>
    </row>
    <row r="572" spans="21:40">
      <c r="U572" s="34" t="s">
        <v>1662</v>
      </c>
      <c r="V572" s="1">
        <v>0.53</v>
      </c>
      <c r="X572" s="20" t="s">
        <v>5091</v>
      </c>
      <c r="Y572" s="27">
        <v>4.2</v>
      </c>
      <c r="AG572"/>
      <c r="AL572" s="25" t="s">
        <v>8338</v>
      </c>
      <c r="AM572" s="2">
        <v>13572</v>
      </c>
      <c r="AN572" s="1">
        <v>0</v>
      </c>
    </row>
    <row r="573" spans="21:40" ht="30">
      <c r="U573" s="34" t="s">
        <v>1627</v>
      </c>
      <c r="V573" s="1">
        <v>0.53</v>
      </c>
      <c r="X573" s="20" t="s">
        <v>8772</v>
      </c>
      <c r="Y573" s="27">
        <v>4.2</v>
      </c>
      <c r="AG573"/>
      <c r="AL573" s="25" t="s">
        <v>12101</v>
      </c>
      <c r="AM573" s="2">
        <v>1306</v>
      </c>
      <c r="AN573" s="1">
        <v>0.69</v>
      </c>
    </row>
    <row r="574" spans="21:40" ht="45">
      <c r="U574" s="34" t="s">
        <v>10480</v>
      </c>
      <c r="V574" s="1">
        <v>0.53</v>
      </c>
      <c r="X574" s="20" t="s">
        <v>8495</v>
      </c>
      <c r="Y574" s="27">
        <v>4.2</v>
      </c>
      <c r="AG574"/>
      <c r="AL574" s="25" t="s">
        <v>12010</v>
      </c>
      <c r="AM574" s="2">
        <v>1644</v>
      </c>
      <c r="AN574" s="1">
        <v>0.51</v>
      </c>
    </row>
    <row r="575" spans="21:40" ht="30">
      <c r="U575" s="34" t="s">
        <v>4424</v>
      </c>
      <c r="V575" s="1">
        <v>0.53</v>
      </c>
      <c r="X575" s="20" t="s">
        <v>2408</v>
      </c>
      <c r="Y575" s="27">
        <v>4.2</v>
      </c>
      <c r="AG575"/>
      <c r="AL575" s="25" t="s">
        <v>12865</v>
      </c>
      <c r="AM575" s="2">
        <v>159</v>
      </c>
      <c r="AN575" s="1">
        <v>0.72</v>
      </c>
    </row>
    <row r="576" spans="21:40" ht="30">
      <c r="U576" s="34" t="s">
        <v>11427</v>
      </c>
      <c r="V576" s="1">
        <v>0.53</v>
      </c>
      <c r="X576" s="20" t="s">
        <v>844</v>
      </c>
      <c r="Y576" s="27">
        <v>4.2</v>
      </c>
      <c r="AG576"/>
      <c r="AL576" s="25" t="s">
        <v>4439</v>
      </c>
      <c r="AM576" s="2">
        <v>119</v>
      </c>
      <c r="AN576" s="1">
        <v>0.8</v>
      </c>
    </row>
    <row r="577" spans="21:40" ht="30">
      <c r="U577" s="34" t="s">
        <v>2623</v>
      </c>
      <c r="V577" s="1">
        <v>0.52</v>
      </c>
      <c r="X577" s="20" t="s">
        <v>7460</v>
      </c>
      <c r="Y577" s="27">
        <v>4.2</v>
      </c>
      <c r="AG577"/>
      <c r="AL577" s="25" t="s">
        <v>4492</v>
      </c>
      <c r="AM577" s="2">
        <v>8399</v>
      </c>
      <c r="AN577" s="1">
        <v>0.25</v>
      </c>
    </row>
    <row r="578" spans="21:40">
      <c r="U578" s="34" t="s">
        <v>2393</v>
      </c>
      <c r="V578" s="1">
        <v>0.52</v>
      </c>
      <c r="X578" s="20" t="s">
        <v>48</v>
      </c>
      <c r="Y578" s="27">
        <v>4.2</v>
      </c>
      <c r="AG578"/>
      <c r="AL578" s="25" t="s">
        <v>3412</v>
      </c>
      <c r="AM578" s="2">
        <v>20311</v>
      </c>
      <c r="AN578" s="1">
        <v>0.17</v>
      </c>
    </row>
    <row r="579" spans="21:40" ht="30">
      <c r="U579" s="34" t="s">
        <v>3877</v>
      </c>
      <c r="V579" s="1">
        <v>0.52</v>
      </c>
      <c r="X579" s="20" t="s">
        <v>7620</v>
      </c>
      <c r="Y579" s="27">
        <v>4.2</v>
      </c>
      <c r="AG579"/>
      <c r="AL579" s="25" t="s">
        <v>3236</v>
      </c>
      <c r="AM579" s="2">
        <v>21350</v>
      </c>
      <c r="AN579" s="1">
        <v>0.21</v>
      </c>
    </row>
    <row r="580" spans="21:40" ht="30">
      <c r="U580" s="34" t="s">
        <v>908</v>
      </c>
      <c r="V580" s="1">
        <v>0.52</v>
      </c>
      <c r="X580" s="20" t="s">
        <v>11577</v>
      </c>
      <c r="Y580" s="27">
        <v>4.2</v>
      </c>
      <c r="AG580"/>
      <c r="AL580" s="25" t="s">
        <v>3830</v>
      </c>
      <c r="AM580" s="2">
        <v>21350</v>
      </c>
      <c r="AN580" s="1">
        <v>0.18</v>
      </c>
    </row>
    <row r="581" spans="21:40" ht="30">
      <c r="U581" s="34" t="s">
        <v>2852</v>
      </c>
      <c r="V581" s="1">
        <v>0.52</v>
      </c>
      <c r="X581" s="20" t="s">
        <v>1162</v>
      </c>
      <c r="Y581" s="27">
        <v>4.2</v>
      </c>
      <c r="AG581"/>
      <c r="AL581" s="25" t="s">
        <v>3909</v>
      </c>
      <c r="AM581" s="2">
        <v>21350</v>
      </c>
      <c r="AN581" s="1">
        <v>0.21</v>
      </c>
    </row>
    <row r="582" spans="21:40" ht="30">
      <c r="U582" s="34" t="s">
        <v>10871</v>
      </c>
      <c r="V582" s="1">
        <v>0.52</v>
      </c>
      <c r="X582" s="20" t="s">
        <v>10681</v>
      </c>
      <c r="Y582" s="27">
        <v>4.2</v>
      </c>
      <c r="AG582"/>
      <c r="AL582" s="25" t="s">
        <v>3472</v>
      </c>
      <c r="AM582" s="2">
        <v>19252</v>
      </c>
      <c r="AN582" s="1">
        <v>0.3</v>
      </c>
    </row>
    <row r="583" spans="21:40" ht="30">
      <c r="U583" s="34" t="s">
        <v>11448</v>
      </c>
      <c r="V583" s="1">
        <v>0.52</v>
      </c>
      <c r="X583" s="20" t="s">
        <v>1879</v>
      </c>
      <c r="Y583" s="27">
        <v>4.2</v>
      </c>
      <c r="AG583"/>
      <c r="AL583" s="25" t="s">
        <v>3704</v>
      </c>
      <c r="AM583" s="2">
        <v>19252</v>
      </c>
      <c r="AN583" s="1">
        <v>0.26</v>
      </c>
    </row>
    <row r="584" spans="21:40" ht="30">
      <c r="U584" s="34" t="s">
        <v>9864</v>
      </c>
      <c r="V584" s="1">
        <v>0.52</v>
      </c>
      <c r="X584" s="20" t="s">
        <v>2275</v>
      </c>
      <c r="Y584" s="27">
        <v>4.2</v>
      </c>
      <c r="AG584"/>
      <c r="AL584" s="25" t="s">
        <v>3756</v>
      </c>
      <c r="AM584" s="2">
        <v>19252</v>
      </c>
      <c r="AN584" s="1">
        <v>0.3</v>
      </c>
    </row>
    <row r="585" spans="21:40" ht="30">
      <c r="U585" s="34" t="s">
        <v>11084</v>
      </c>
      <c r="V585" s="1">
        <v>0.52</v>
      </c>
      <c r="X585" s="20" t="s">
        <v>12433</v>
      </c>
      <c r="Y585" s="27">
        <v>4.2</v>
      </c>
      <c r="AG585"/>
      <c r="AL585" s="25" t="s">
        <v>4075</v>
      </c>
      <c r="AM585" s="2">
        <v>19253</v>
      </c>
      <c r="AN585" s="1">
        <v>0.26</v>
      </c>
    </row>
    <row r="586" spans="21:40" ht="30">
      <c r="U586" s="34" t="s">
        <v>1313</v>
      </c>
      <c r="V586" s="1">
        <v>0.52</v>
      </c>
      <c r="X586" s="20" t="s">
        <v>123</v>
      </c>
      <c r="Y586" s="27">
        <v>4.2</v>
      </c>
      <c r="AG586"/>
      <c r="AL586" s="25" t="s">
        <v>3708</v>
      </c>
      <c r="AM586" s="2">
        <v>19252</v>
      </c>
      <c r="AN586" s="1">
        <v>0.18</v>
      </c>
    </row>
    <row r="587" spans="21:40" ht="30">
      <c r="U587" s="34" t="s">
        <v>11346</v>
      </c>
      <c r="V587" s="1">
        <v>0.52</v>
      </c>
      <c r="X587" s="20" t="s">
        <v>11787</v>
      </c>
      <c r="Y587" s="27">
        <v>4.2</v>
      </c>
      <c r="AG587"/>
      <c r="AL587" s="25" t="s">
        <v>3303</v>
      </c>
      <c r="AM587" s="2">
        <v>19252</v>
      </c>
      <c r="AN587" s="1">
        <v>0.18</v>
      </c>
    </row>
    <row r="588" spans="21:40" ht="30">
      <c r="U588" s="34" t="s">
        <v>9993</v>
      </c>
      <c r="V588" s="1">
        <v>0.52</v>
      </c>
      <c r="X588" s="20" t="s">
        <v>8357</v>
      </c>
      <c r="Y588" s="27">
        <v>4.2</v>
      </c>
      <c r="AG588"/>
      <c r="AL588" s="25" t="s">
        <v>4161</v>
      </c>
      <c r="AM588" s="2">
        <v>9499</v>
      </c>
      <c r="AN588" s="1">
        <v>0.28999999999999998</v>
      </c>
    </row>
    <row r="589" spans="21:40" ht="30">
      <c r="U589" s="34" t="s">
        <v>5504</v>
      </c>
      <c r="V589" s="1">
        <v>0.52</v>
      </c>
      <c r="X589" s="20" t="s">
        <v>7953</v>
      </c>
      <c r="Y589" s="27">
        <v>4.2</v>
      </c>
      <c r="AG589"/>
      <c r="AL589" s="25" t="s">
        <v>3800</v>
      </c>
      <c r="AM589" s="2">
        <v>9499</v>
      </c>
      <c r="AN589" s="1">
        <v>0.3</v>
      </c>
    </row>
    <row r="590" spans="21:40" ht="30">
      <c r="U590" s="34" t="s">
        <v>11767</v>
      </c>
      <c r="V590" s="1">
        <v>0.51</v>
      </c>
      <c r="X590" s="20" t="s">
        <v>6670</v>
      </c>
      <c r="Y590" s="27">
        <v>4.2</v>
      </c>
      <c r="AG590"/>
      <c r="AL590" s="25" t="s">
        <v>4137</v>
      </c>
      <c r="AM590" s="2">
        <v>9499</v>
      </c>
      <c r="AN590" s="1">
        <v>0.3</v>
      </c>
    </row>
    <row r="591" spans="21:40">
      <c r="U591" s="34" t="s">
        <v>6546</v>
      </c>
      <c r="V591" s="1">
        <v>0.51</v>
      </c>
      <c r="X591" s="20" t="s">
        <v>3972</v>
      </c>
      <c r="Y591" s="27">
        <v>4.2</v>
      </c>
      <c r="AG591"/>
      <c r="AL591" s="25" t="s">
        <v>2742</v>
      </c>
      <c r="AM591" s="2">
        <v>621</v>
      </c>
      <c r="AN591" s="1">
        <v>0.23</v>
      </c>
    </row>
    <row r="592" spans="21:40" ht="30">
      <c r="U592" s="34" t="s">
        <v>12543</v>
      </c>
      <c r="V592" s="1">
        <v>0.51</v>
      </c>
      <c r="X592" s="20" t="s">
        <v>492</v>
      </c>
      <c r="Y592" s="27">
        <v>4.2</v>
      </c>
      <c r="AG592"/>
      <c r="AL592" s="25" t="s">
        <v>936</v>
      </c>
      <c r="AM592" s="2">
        <v>1588</v>
      </c>
      <c r="AN592" s="1">
        <v>0.67</v>
      </c>
    </row>
    <row r="593" spans="21:40">
      <c r="U593" s="34" t="s">
        <v>12010</v>
      </c>
      <c r="V593" s="1">
        <v>0.51</v>
      </c>
      <c r="X593" s="20" t="s">
        <v>8999</v>
      </c>
      <c r="Y593" s="27">
        <v>4.2</v>
      </c>
      <c r="AG593"/>
      <c r="AL593" s="25" t="s">
        <v>7173</v>
      </c>
      <c r="AM593" s="2">
        <v>9998</v>
      </c>
      <c r="AN593" s="1">
        <v>0.6</v>
      </c>
    </row>
    <row r="594" spans="21:40" ht="30">
      <c r="U594" s="34" t="s">
        <v>6525</v>
      </c>
      <c r="V594" s="1">
        <v>0.51</v>
      </c>
      <c r="X594" s="20" t="s">
        <v>3422</v>
      </c>
      <c r="Y594" s="27">
        <v>4.2</v>
      </c>
      <c r="AG594"/>
      <c r="AL594" s="25" t="s">
        <v>3065</v>
      </c>
      <c r="AM594" s="2">
        <v>385177</v>
      </c>
      <c r="AN594" s="1">
        <v>0.4</v>
      </c>
    </row>
    <row r="595" spans="21:40" ht="30">
      <c r="U595" s="34" t="s">
        <v>10012</v>
      </c>
      <c r="V595" s="1">
        <v>0.51</v>
      </c>
      <c r="X595" s="20" t="s">
        <v>8803</v>
      </c>
      <c r="Y595" s="27">
        <v>4.2</v>
      </c>
      <c r="AG595"/>
      <c r="AL595" s="25" t="s">
        <v>4005</v>
      </c>
      <c r="AM595" s="2">
        <v>192589</v>
      </c>
      <c r="AN595" s="1">
        <v>0.54</v>
      </c>
    </row>
    <row r="596" spans="21:40" ht="30">
      <c r="U596" s="34" t="s">
        <v>387</v>
      </c>
      <c r="V596" s="1">
        <v>0.51</v>
      </c>
      <c r="X596" s="20" t="s">
        <v>472</v>
      </c>
      <c r="Y596" s="27">
        <v>4.2</v>
      </c>
      <c r="AG596"/>
      <c r="AL596" s="25" t="s">
        <v>5807</v>
      </c>
      <c r="AM596" s="2">
        <v>53648</v>
      </c>
      <c r="AN596" s="1">
        <v>0.47</v>
      </c>
    </row>
    <row r="597" spans="21:40" ht="30">
      <c r="U597" s="34" t="s">
        <v>9933</v>
      </c>
      <c r="V597" s="1">
        <v>0.51</v>
      </c>
      <c r="X597" s="20" t="s">
        <v>2280</v>
      </c>
      <c r="Y597" s="27">
        <v>4.2</v>
      </c>
      <c r="AG597"/>
      <c r="AL597" s="25" t="s">
        <v>4940</v>
      </c>
      <c r="AM597" s="2">
        <v>92995</v>
      </c>
      <c r="AN597" s="1">
        <v>0.5</v>
      </c>
    </row>
    <row r="598" spans="21:40" ht="30">
      <c r="U598" s="34" t="s">
        <v>8133</v>
      </c>
      <c r="V598" s="1">
        <v>0.51</v>
      </c>
      <c r="X598" s="20" t="s">
        <v>1213</v>
      </c>
      <c r="Y598" s="27">
        <v>4.2</v>
      </c>
      <c r="AG598"/>
      <c r="AL598" s="25" t="s">
        <v>6138</v>
      </c>
      <c r="AM598" s="2">
        <v>14969</v>
      </c>
      <c r="AN598" s="1">
        <v>0.53</v>
      </c>
    </row>
    <row r="599" spans="21:40" ht="30">
      <c r="U599" s="34" t="s">
        <v>9356</v>
      </c>
      <c r="V599" s="1">
        <v>0.51</v>
      </c>
      <c r="X599" s="20" t="s">
        <v>11747</v>
      </c>
      <c r="Y599" s="27">
        <v>4.2</v>
      </c>
      <c r="AG599"/>
      <c r="AL599" s="25" t="s">
        <v>5984</v>
      </c>
      <c r="AM599" s="2">
        <v>63899</v>
      </c>
      <c r="AN599" s="1">
        <v>0.33</v>
      </c>
    </row>
    <row r="600" spans="21:40" ht="45">
      <c r="U600" s="34" t="s">
        <v>283</v>
      </c>
      <c r="V600" s="1">
        <v>0.51</v>
      </c>
      <c r="X600" s="20" t="s">
        <v>9864</v>
      </c>
      <c r="Y600" s="27">
        <v>4.2</v>
      </c>
      <c r="AG600"/>
      <c r="AL600" s="25" t="s">
        <v>5872</v>
      </c>
      <c r="AM600" s="2">
        <v>87798</v>
      </c>
      <c r="AN600" s="1">
        <v>0.5</v>
      </c>
    </row>
    <row r="601" spans="21:40" ht="30">
      <c r="U601" s="34" t="s">
        <v>9519</v>
      </c>
      <c r="V601" s="1">
        <v>0.51</v>
      </c>
      <c r="X601" s="20" t="s">
        <v>5817</v>
      </c>
      <c r="Y601" s="27">
        <v>4.2</v>
      </c>
      <c r="AG601"/>
      <c r="AL601" s="25" t="s">
        <v>11989</v>
      </c>
      <c r="AM601" s="2">
        <v>832</v>
      </c>
      <c r="AN601" s="1">
        <v>0.55000000000000004</v>
      </c>
    </row>
    <row r="602" spans="21:40" ht="30">
      <c r="U602" s="34" t="s">
        <v>2877</v>
      </c>
      <c r="V602" s="1">
        <v>0.51</v>
      </c>
      <c r="X602" s="20" t="s">
        <v>12784</v>
      </c>
      <c r="Y602" s="27">
        <v>4.2</v>
      </c>
      <c r="AG602"/>
      <c r="AL602" s="25" t="s">
        <v>10357</v>
      </c>
      <c r="AM602" s="2">
        <v>550</v>
      </c>
      <c r="AN602" s="1">
        <v>0.64</v>
      </c>
    </row>
    <row r="603" spans="21:40" ht="45">
      <c r="U603" s="34" t="s">
        <v>10951</v>
      </c>
      <c r="V603" s="1">
        <v>0.51</v>
      </c>
      <c r="X603" s="20" t="s">
        <v>11306</v>
      </c>
      <c r="Y603" s="27">
        <v>4.2</v>
      </c>
      <c r="AG603"/>
      <c r="AL603" s="25" t="s">
        <v>6082</v>
      </c>
      <c r="AM603" s="2">
        <v>1540</v>
      </c>
      <c r="AN603" s="1">
        <v>0.63</v>
      </c>
    </row>
    <row r="604" spans="21:40" ht="30">
      <c r="U604" s="34" t="s">
        <v>7837</v>
      </c>
      <c r="V604" s="1">
        <v>0.5</v>
      </c>
      <c r="X604" s="20" t="s">
        <v>11837</v>
      </c>
      <c r="Y604" s="27">
        <v>4.2</v>
      </c>
      <c r="AG604"/>
      <c r="AL604" s="25" t="s">
        <v>1662</v>
      </c>
      <c r="AM604" s="2">
        <v>350</v>
      </c>
      <c r="AN604" s="1">
        <v>0.53</v>
      </c>
    </row>
    <row r="605" spans="21:40" ht="30">
      <c r="U605" s="34" t="s">
        <v>4170</v>
      </c>
      <c r="V605" s="1">
        <v>0.5</v>
      </c>
      <c r="X605" s="20" t="s">
        <v>597</v>
      </c>
      <c r="Y605" s="27">
        <v>4.2</v>
      </c>
      <c r="AG605"/>
      <c r="AL605" s="25" t="s">
        <v>1899</v>
      </c>
      <c r="AM605" s="2">
        <v>110</v>
      </c>
      <c r="AN605" s="1">
        <v>0.59</v>
      </c>
    </row>
    <row r="606" spans="21:40" ht="30">
      <c r="U606" s="34" t="s">
        <v>97</v>
      </c>
      <c r="V606" s="1">
        <v>0.5</v>
      </c>
      <c r="X606" s="20" t="s">
        <v>10450</v>
      </c>
      <c r="Y606" s="27">
        <v>4.2</v>
      </c>
      <c r="AG606"/>
      <c r="AL606" s="25" t="s">
        <v>12743</v>
      </c>
      <c r="AM606" s="2">
        <v>10429</v>
      </c>
      <c r="AN606" s="1">
        <v>0.44</v>
      </c>
    </row>
    <row r="607" spans="21:40">
      <c r="U607" s="34" t="s">
        <v>9071</v>
      </c>
      <c r="V607" s="1">
        <v>0.5</v>
      </c>
      <c r="X607" s="20" t="s">
        <v>1322</v>
      </c>
      <c r="Y607" s="27">
        <v>4.2</v>
      </c>
      <c r="AG607"/>
      <c r="AL607" s="25" t="s">
        <v>11969</v>
      </c>
      <c r="AM607" s="2">
        <v>144</v>
      </c>
      <c r="AN607" s="1">
        <v>0.43</v>
      </c>
    </row>
    <row r="608" spans="21:40" ht="30">
      <c r="U608" s="34" t="s">
        <v>9346</v>
      </c>
      <c r="V608" s="1">
        <v>0.5</v>
      </c>
      <c r="X608" s="20" t="s">
        <v>9366</v>
      </c>
      <c r="Y608" s="27">
        <v>4.2</v>
      </c>
      <c r="AG608"/>
      <c r="AL608" s="25" t="s">
        <v>12172</v>
      </c>
      <c r="AM608" s="2">
        <v>1888</v>
      </c>
      <c r="AN608" s="1">
        <v>0.08</v>
      </c>
    </row>
    <row r="609" spans="21:40" ht="30">
      <c r="U609" s="34" t="s">
        <v>2158</v>
      </c>
      <c r="V609" s="1">
        <v>0.5</v>
      </c>
      <c r="X609" s="20" t="s">
        <v>1332</v>
      </c>
      <c r="Y609" s="27">
        <v>4.2</v>
      </c>
      <c r="AG609"/>
      <c r="AL609" s="25" t="s">
        <v>11166</v>
      </c>
      <c r="AM609" s="2">
        <v>4716</v>
      </c>
      <c r="AN609" s="1">
        <v>0.14000000000000001</v>
      </c>
    </row>
    <row r="610" spans="21:40" ht="30">
      <c r="U610" s="34" t="s">
        <v>6605</v>
      </c>
      <c r="V610" s="1">
        <v>0.5</v>
      </c>
      <c r="X610" s="20" t="s">
        <v>8698</v>
      </c>
      <c r="Y610" s="27">
        <v>4.2</v>
      </c>
      <c r="AG610"/>
      <c r="AL610" s="25" t="s">
        <v>10042</v>
      </c>
      <c r="AM610" s="2">
        <v>2832</v>
      </c>
      <c r="AN610" s="1">
        <v>0.39</v>
      </c>
    </row>
    <row r="611" spans="21:40" ht="30">
      <c r="U611" s="34" t="s">
        <v>4981</v>
      </c>
      <c r="V611" s="1">
        <v>0.5</v>
      </c>
      <c r="X611" s="20" t="s">
        <v>1672</v>
      </c>
      <c r="Y611" s="27">
        <v>4.2</v>
      </c>
      <c r="AG611"/>
      <c r="AL611" s="25" t="s">
        <v>9725</v>
      </c>
      <c r="AM611" s="2">
        <v>6355</v>
      </c>
      <c r="AN611" s="1">
        <v>0.28999999999999998</v>
      </c>
    </row>
    <row r="612" spans="21:40" ht="30">
      <c r="U612" s="34" t="s">
        <v>8823</v>
      </c>
      <c r="V612" s="1">
        <v>0.5</v>
      </c>
      <c r="X612" s="20" t="s">
        <v>9111</v>
      </c>
      <c r="Y612" s="27">
        <v>4.2</v>
      </c>
      <c r="AG612"/>
      <c r="AL612" s="25" t="s">
        <v>12513</v>
      </c>
      <c r="AM612" s="2">
        <v>14160</v>
      </c>
      <c r="AN612" s="1">
        <v>0.27</v>
      </c>
    </row>
    <row r="613" spans="21:40" ht="30">
      <c r="U613" s="34" t="s">
        <v>10520</v>
      </c>
      <c r="V613" s="1">
        <v>0.5</v>
      </c>
      <c r="X613" s="20" t="s">
        <v>7078</v>
      </c>
      <c r="Y613" s="27">
        <v>4.2</v>
      </c>
      <c r="AG613"/>
      <c r="AL613" s="25" t="s">
        <v>8761</v>
      </c>
      <c r="AM613" s="2">
        <v>14030</v>
      </c>
      <c r="AN613" s="1">
        <v>0.4</v>
      </c>
    </row>
    <row r="614" spans="21:40" ht="45">
      <c r="U614" s="34" t="s">
        <v>5948</v>
      </c>
      <c r="V614" s="1">
        <v>0.5</v>
      </c>
      <c r="X614" s="20" t="s">
        <v>9171</v>
      </c>
      <c r="Y614" s="27">
        <v>4.2</v>
      </c>
      <c r="AG614"/>
      <c r="AL614" s="25" t="s">
        <v>9202</v>
      </c>
      <c r="AM614" s="2">
        <v>1765</v>
      </c>
      <c r="AN614" s="1">
        <v>0.37</v>
      </c>
    </row>
    <row r="615" spans="21:40" ht="45">
      <c r="U615" s="34" t="s">
        <v>4722</v>
      </c>
      <c r="V615" s="1">
        <v>0.5</v>
      </c>
      <c r="X615" s="20" t="s">
        <v>8917</v>
      </c>
      <c r="Y615" s="27">
        <v>4.2</v>
      </c>
      <c r="AG615"/>
      <c r="AL615" s="25" t="s">
        <v>10480</v>
      </c>
      <c r="AM615" s="2">
        <v>1728</v>
      </c>
      <c r="AN615" s="1">
        <v>0.53</v>
      </c>
    </row>
    <row r="616" spans="21:40" ht="30">
      <c r="U616" s="34" t="s">
        <v>8687</v>
      </c>
      <c r="V616" s="1">
        <v>0.5</v>
      </c>
      <c r="X616" s="20" t="s">
        <v>2261</v>
      </c>
      <c r="Y616" s="27">
        <v>4.2</v>
      </c>
      <c r="AG616"/>
      <c r="AL616" s="25" t="s">
        <v>10062</v>
      </c>
      <c r="AM616" s="2">
        <v>305</v>
      </c>
      <c r="AN616" s="1">
        <v>0.49</v>
      </c>
    </row>
    <row r="617" spans="21:40" ht="45">
      <c r="U617" s="34" t="s">
        <v>7224</v>
      </c>
      <c r="V617" s="1">
        <v>0.5</v>
      </c>
      <c r="X617" s="20" t="s">
        <v>7133</v>
      </c>
      <c r="Y617" s="27">
        <v>4.2</v>
      </c>
      <c r="AG617"/>
      <c r="AL617" s="25" t="s">
        <v>11135</v>
      </c>
      <c r="AM617" s="2">
        <v>441</v>
      </c>
      <c r="AN617" s="1">
        <v>0.55000000000000004</v>
      </c>
    </row>
    <row r="618" spans="21:40" ht="30">
      <c r="U618" s="34" t="s">
        <v>12715</v>
      </c>
      <c r="V618" s="1">
        <v>0.5</v>
      </c>
      <c r="X618" s="20" t="s">
        <v>7901</v>
      </c>
      <c r="Y618" s="27">
        <v>4.2</v>
      </c>
      <c r="AG618"/>
      <c r="AL618" s="25" t="s">
        <v>10185</v>
      </c>
      <c r="AM618" s="2">
        <v>11456</v>
      </c>
      <c r="AN618" s="1">
        <v>0.11</v>
      </c>
    </row>
    <row r="619" spans="21:40">
      <c r="U619" s="34" t="s">
        <v>8989</v>
      </c>
      <c r="V619" s="1">
        <v>0.5</v>
      </c>
      <c r="X619" s="20" t="s">
        <v>8793</v>
      </c>
      <c r="Y619" s="27">
        <v>4.2</v>
      </c>
      <c r="AG619"/>
      <c r="AL619" s="25" t="s">
        <v>11438</v>
      </c>
      <c r="AM619" s="2">
        <v>7786</v>
      </c>
      <c r="AN619" s="1">
        <v>0.03</v>
      </c>
    </row>
    <row r="620" spans="21:40">
      <c r="U620" s="34" t="s">
        <v>1975</v>
      </c>
      <c r="V620" s="1">
        <v>0.5</v>
      </c>
      <c r="X620" s="20" t="s">
        <v>9253</v>
      </c>
      <c r="Y620" s="27">
        <v>4.2</v>
      </c>
      <c r="AG620"/>
      <c r="AL620" s="25" t="s">
        <v>12615</v>
      </c>
      <c r="AM620" s="2">
        <v>490</v>
      </c>
      <c r="AN620" s="1">
        <v>0.11</v>
      </c>
    </row>
    <row r="621" spans="21:40" ht="45">
      <c r="U621" s="34" t="s">
        <v>3291</v>
      </c>
      <c r="V621" s="1">
        <v>0.5</v>
      </c>
      <c r="X621" s="20" t="s">
        <v>3604</v>
      </c>
      <c r="Y621" s="27">
        <v>4.0999999999999996</v>
      </c>
      <c r="AG621"/>
      <c r="AL621" s="25" t="s">
        <v>9694</v>
      </c>
      <c r="AM621" s="2">
        <v>441</v>
      </c>
      <c r="AN621" s="1">
        <v>0.45</v>
      </c>
    </row>
    <row r="622" spans="21:40">
      <c r="U622" s="34" t="s">
        <v>3810</v>
      </c>
      <c r="V622" s="1">
        <v>0.5</v>
      </c>
      <c r="X622" s="20" t="s">
        <v>11739</v>
      </c>
      <c r="Y622" s="27">
        <v>4.0999999999999996</v>
      </c>
      <c r="AG622"/>
      <c r="AL622" s="25" t="s">
        <v>11959</v>
      </c>
      <c r="AM622" s="2">
        <v>340</v>
      </c>
      <c r="AN622" s="1">
        <v>0.45</v>
      </c>
    </row>
    <row r="623" spans="21:40">
      <c r="U623" s="34" t="s">
        <v>10972</v>
      </c>
      <c r="V623" s="1">
        <v>0.5</v>
      </c>
      <c r="X623" s="20" t="s">
        <v>9715</v>
      </c>
      <c r="Y623" s="27">
        <v>4.0999999999999996</v>
      </c>
      <c r="AG623"/>
      <c r="AL623" s="25" t="s">
        <v>11458</v>
      </c>
      <c r="AM623" s="2">
        <v>2</v>
      </c>
      <c r="AN623" s="1">
        <v>0.48</v>
      </c>
    </row>
    <row r="624" spans="21:40" ht="45">
      <c r="U624" s="34" t="s">
        <v>13051</v>
      </c>
      <c r="V624" s="1">
        <v>0.5</v>
      </c>
      <c r="X624" s="20" t="s">
        <v>4339</v>
      </c>
      <c r="Y624" s="27">
        <v>4.0999999999999996</v>
      </c>
      <c r="AG624"/>
      <c r="AL624" s="25" t="s">
        <v>1062</v>
      </c>
      <c r="AM624" s="2">
        <v>1121</v>
      </c>
      <c r="AN624" s="1">
        <v>0.65</v>
      </c>
    </row>
    <row r="625" spans="21:40" ht="45">
      <c r="U625" s="34" t="s">
        <v>7963</v>
      </c>
      <c r="V625" s="1">
        <v>0.5</v>
      </c>
      <c r="X625" s="20" t="s">
        <v>5995</v>
      </c>
      <c r="Y625" s="27">
        <v>4.0999999999999996</v>
      </c>
      <c r="AG625"/>
      <c r="AL625" s="25" t="s">
        <v>3866</v>
      </c>
      <c r="AM625" s="2">
        <v>34258</v>
      </c>
      <c r="AN625" s="1">
        <v>0.65</v>
      </c>
    </row>
    <row r="626" spans="21:40" ht="45">
      <c r="U626" s="34" t="s">
        <v>5442</v>
      </c>
      <c r="V626" s="1">
        <v>0.5</v>
      </c>
      <c r="X626" s="20" t="s">
        <v>10632</v>
      </c>
      <c r="Y626" s="27">
        <v>4.0999999999999996</v>
      </c>
      <c r="AG626"/>
      <c r="AL626" s="25" t="s">
        <v>4805</v>
      </c>
      <c r="AM626" s="2">
        <v>3052</v>
      </c>
      <c r="AN626" s="1">
        <v>0.63</v>
      </c>
    </row>
    <row r="627" spans="21:40">
      <c r="U627" s="34" t="s">
        <v>4532</v>
      </c>
      <c r="V627" s="1">
        <v>0.5</v>
      </c>
      <c r="X627" s="20" t="s">
        <v>1607</v>
      </c>
      <c r="Y627" s="27">
        <v>4.0999999999999996</v>
      </c>
      <c r="AG627"/>
      <c r="AL627" s="25" t="s">
        <v>6951</v>
      </c>
      <c r="AM627" s="2">
        <v>18656</v>
      </c>
      <c r="AN627" s="1">
        <v>0.22</v>
      </c>
    </row>
    <row r="628" spans="21:40" ht="30">
      <c r="U628" s="34" t="s">
        <v>8667</v>
      </c>
      <c r="V628" s="1">
        <v>0.5</v>
      </c>
      <c r="X628" s="20" t="s">
        <v>6380</v>
      </c>
      <c r="Y628" s="27">
        <v>4.0999999999999996</v>
      </c>
      <c r="AG628"/>
      <c r="AL628" s="25" t="s">
        <v>12020</v>
      </c>
      <c r="AM628" s="2">
        <v>1066</v>
      </c>
      <c r="AN628" s="1">
        <v>0.76</v>
      </c>
    </row>
    <row r="629" spans="21:40" ht="30">
      <c r="U629" s="34" t="s">
        <v>3399</v>
      </c>
      <c r="V629" s="1">
        <v>0.5</v>
      </c>
      <c r="X629" s="20" t="s">
        <v>3539</v>
      </c>
      <c r="Y629" s="27">
        <v>4.0999999999999996</v>
      </c>
      <c r="AG629"/>
      <c r="AL629" s="25" t="s">
        <v>9611</v>
      </c>
      <c r="AM629" s="2">
        <v>4238</v>
      </c>
      <c r="AN629" s="1">
        <v>0.41</v>
      </c>
    </row>
    <row r="630" spans="21:40" ht="30">
      <c r="U630" s="34" t="s">
        <v>10642</v>
      </c>
      <c r="V630" s="1">
        <v>0.5</v>
      </c>
      <c r="X630" s="20" t="s">
        <v>3462</v>
      </c>
      <c r="Y630" s="27">
        <v>4.0999999999999996</v>
      </c>
      <c r="AG630"/>
      <c r="AL630" s="25" t="s">
        <v>12875</v>
      </c>
      <c r="AM630" s="2">
        <v>39</v>
      </c>
      <c r="AN630" s="1">
        <v>0.55000000000000004</v>
      </c>
    </row>
    <row r="631" spans="21:40" ht="30">
      <c r="U631" s="34" t="s">
        <v>8328</v>
      </c>
      <c r="V631" s="1">
        <v>0.5</v>
      </c>
      <c r="X631" s="20" t="s">
        <v>10911</v>
      </c>
      <c r="Y631" s="27">
        <v>4.0999999999999996</v>
      </c>
      <c r="AG631"/>
      <c r="AL631" s="25" t="s">
        <v>10003</v>
      </c>
      <c r="AM631" s="2">
        <v>97</v>
      </c>
      <c r="AN631" s="1">
        <v>0</v>
      </c>
    </row>
    <row r="632" spans="21:40" ht="30">
      <c r="U632" s="34" t="s">
        <v>12292</v>
      </c>
      <c r="V632" s="1">
        <v>0.5</v>
      </c>
      <c r="X632" s="20" t="s">
        <v>2393</v>
      </c>
      <c r="Y632" s="27">
        <v>4.0999999999999996</v>
      </c>
      <c r="AG632"/>
      <c r="AL632" s="25" t="s">
        <v>10581</v>
      </c>
      <c r="AM632" s="2">
        <v>7</v>
      </c>
      <c r="AN632" s="1">
        <v>0</v>
      </c>
    </row>
    <row r="633" spans="21:40" ht="45">
      <c r="U633" s="34" t="s">
        <v>6722</v>
      </c>
      <c r="V633" s="1">
        <v>0.5</v>
      </c>
      <c r="X633" s="20" t="s">
        <v>1414</v>
      </c>
      <c r="Y633" s="27">
        <v>4.0999999999999996</v>
      </c>
      <c r="AG633"/>
      <c r="AL633" s="25" t="s">
        <v>7265</v>
      </c>
      <c r="AM633" s="2">
        <v>21</v>
      </c>
      <c r="AN633" s="1">
        <v>0.65</v>
      </c>
    </row>
    <row r="634" spans="21:40" ht="30">
      <c r="U634" s="34" t="s">
        <v>4940</v>
      </c>
      <c r="V634" s="1">
        <v>0.5</v>
      </c>
      <c r="X634" s="20" t="s">
        <v>908</v>
      </c>
      <c r="Y634" s="27">
        <v>4.0999999999999996</v>
      </c>
      <c r="AG634"/>
      <c r="AL634" s="25" t="s">
        <v>12895</v>
      </c>
      <c r="AM634" s="2">
        <v>222</v>
      </c>
      <c r="AN634" s="1">
        <v>0.56999999999999995</v>
      </c>
    </row>
    <row r="635" spans="21:40" ht="30">
      <c r="U635" s="34" t="s">
        <v>5872</v>
      </c>
      <c r="V635" s="1">
        <v>0.5</v>
      </c>
      <c r="X635" s="20" t="s">
        <v>12925</v>
      </c>
      <c r="Y635" s="27">
        <v>4.0999999999999996</v>
      </c>
      <c r="AG635"/>
      <c r="AL635" s="25" t="s">
        <v>12111</v>
      </c>
      <c r="AM635" s="2">
        <v>8</v>
      </c>
      <c r="AN635" s="1">
        <v>0.22</v>
      </c>
    </row>
    <row r="636" spans="21:40" ht="30">
      <c r="U636" s="34" t="s">
        <v>2527</v>
      </c>
      <c r="V636" s="1">
        <v>0.5</v>
      </c>
      <c r="X636" s="20" t="s">
        <v>7015</v>
      </c>
      <c r="Y636" s="27">
        <v>4.0999999999999996</v>
      </c>
      <c r="AG636"/>
      <c r="AL636" s="25" t="s">
        <v>2687</v>
      </c>
      <c r="AM636" s="2">
        <v>1510</v>
      </c>
      <c r="AN636" s="1">
        <v>0.37</v>
      </c>
    </row>
    <row r="637" spans="21:40">
      <c r="U637" s="34" t="s">
        <v>12915</v>
      </c>
      <c r="V637" s="1">
        <v>0.5</v>
      </c>
      <c r="X637" s="20" t="s">
        <v>4369</v>
      </c>
      <c r="Y637" s="27">
        <v>4.0999999999999996</v>
      </c>
      <c r="AG637"/>
      <c r="AL637" s="25" t="s">
        <v>2591</v>
      </c>
      <c r="AM637" s="2">
        <v>1712</v>
      </c>
      <c r="AN637" s="1">
        <v>0.41</v>
      </c>
    </row>
    <row r="638" spans="21:40">
      <c r="U638" s="34" t="s">
        <v>11266</v>
      </c>
      <c r="V638" s="1">
        <v>0.5</v>
      </c>
      <c r="X638" s="20" t="s">
        <v>7921</v>
      </c>
      <c r="Y638" s="27">
        <v>4.0999999999999996</v>
      </c>
      <c r="AG638"/>
      <c r="AL638" s="25" t="s">
        <v>1293</v>
      </c>
      <c r="AM638" s="2">
        <v>6088</v>
      </c>
      <c r="AN638" s="1">
        <v>0.23</v>
      </c>
    </row>
    <row r="639" spans="21:40">
      <c r="U639" s="34" t="s">
        <v>2448</v>
      </c>
      <c r="V639" s="1">
        <v>0.5</v>
      </c>
      <c r="X639" s="20" t="s">
        <v>4791</v>
      </c>
      <c r="Y639" s="27">
        <v>4.0999999999999996</v>
      </c>
      <c r="AG639"/>
      <c r="AL639" s="25" t="s">
        <v>2887</v>
      </c>
      <c r="AM639" s="2">
        <v>1510</v>
      </c>
      <c r="AN639" s="1">
        <v>0.46</v>
      </c>
    </row>
    <row r="640" spans="21:40">
      <c r="U640" s="34" t="s">
        <v>7296</v>
      </c>
      <c r="V640" s="1">
        <v>0.5</v>
      </c>
      <c r="X640" s="20" t="s">
        <v>8175</v>
      </c>
      <c r="Y640" s="27">
        <v>4.0999999999999996</v>
      </c>
      <c r="AG640"/>
      <c r="AL640" s="25" t="s">
        <v>2527</v>
      </c>
      <c r="AM640" s="2">
        <v>3022</v>
      </c>
      <c r="AN640" s="1">
        <v>0.5</v>
      </c>
    </row>
    <row r="641" spans="21:40" ht="30">
      <c r="U641" s="34" t="s">
        <v>6773</v>
      </c>
      <c r="V641" s="1">
        <v>0.5</v>
      </c>
      <c r="X641" s="20" t="s">
        <v>3207</v>
      </c>
      <c r="Y641" s="27">
        <v>4.0999999999999996</v>
      </c>
      <c r="AG641"/>
      <c r="AL641" s="25" t="s">
        <v>12071</v>
      </c>
      <c r="AM641" s="2">
        <v>1436</v>
      </c>
      <c r="AN641" s="1">
        <v>0.5</v>
      </c>
    </row>
    <row r="642" spans="21:40" ht="30">
      <c r="U642" s="34" t="s">
        <v>8530</v>
      </c>
      <c r="V642" s="1">
        <v>0.5</v>
      </c>
      <c r="X642" s="20" t="s">
        <v>4766</v>
      </c>
      <c r="Y642" s="27">
        <v>4.0999999999999996</v>
      </c>
      <c r="AG642"/>
      <c r="AL642" s="25" t="s">
        <v>2367</v>
      </c>
      <c r="AM642" s="2">
        <v>282</v>
      </c>
      <c r="AN642" s="1">
        <v>0.43</v>
      </c>
    </row>
    <row r="643" spans="21:40" ht="30">
      <c r="U643" s="34" t="s">
        <v>1965</v>
      </c>
      <c r="V643" s="1">
        <v>0.5</v>
      </c>
      <c r="X643" s="20" t="s">
        <v>1745</v>
      </c>
      <c r="Y643" s="27">
        <v>4.0999999999999996</v>
      </c>
      <c r="AG643"/>
      <c r="AL643" s="25" t="s">
        <v>12292</v>
      </c>
      <c r="AM643" s="2">
        <v>7945</v>
      </c>
      <c r="AN643" s="1">
        <v>0.5</v>
      </c>
    </row>
    <row r="644" spans="21:40" ht="30">
      <c r="U644" s="34" t="s">
        <v>1388</v>
      </c>
      <c r="V644" s="1">
        <v>0.5</v>
      </c>
      <c r="X644" s="20" t="s">
        <v>12423</v>
      </c>
      <c r="Y644" s="27">
        <v>4.0999999999999996</v>
      </c>
      <c r="AG644"/>
      <c r="AL644" s="25" t="s">
        <v>11396</v>
      </c>
      <c r="AM644" s="2">
        <v>330</v>
      </c>
      <c r="AN644" s="1">
        <v>0.21</v>
      </c>
    </row>
    <row r="645" spans="21:40" ht="30">
      <c r="U645" s="34" t="s">
        <v>8198</v>
      </c>
      <c r="V645" s="1">
        <v>0.5</v>
      </c>
      <c r="X645" s="20" t="s">
        <v>5464</v>
      </c>
      <c r="Y645" s="27">
        <v>4.0999999999999996</v>
      </c>
      <c r="AG645"/>
      <c r="AL645" s="25" t="s">
        <v>10347</v>
      </c>
      <c r="AM645" s="2">
        <v>10234</v>
      </c>
      <c r="AN645" s="1">
        <v>0.6</v>
      </c>
    </row>
    <row r="646" spans="21:40" ht="45">
      <c r="U646" s="34" t="s">
        <v>12071</v>
      </c>
      <c r="V646" s="1">
        <v>0.5</v>
      </c>
      <c r="X646" s="20" t="s">
        <v>8573</v>
      </c>
      <c r="Y646" s="27">
        <v>4.0999999999999996</v>
      </c>
      <c r="AG646"/>
      <c r="AL646" s="25" t="s">
        <v>12725</v>
      </c>
      <c r="AM646" s="2">
        <v>1108</v>
      </c>
      <c r="AN646" s="1">
        <v>0.12</v>
      </c>
    </row>
    <row r="647" spans="21:40" ht="45">
      <c r="U647" s="34" t="s">
        <v>472</v>
      </c>
      <c r="V647" s="1">
        <v>0.5</v>
      </c>
      <c r="X647" s="20" t="s">
        <v>727</v>
      </c>
      <c r="Y647" s="27">
        <v>4.0999999999999996</v>
      </c>
      <c r="AG647"/>
      <c r="AL647" s="25" t="s">
        <v>9499</v>
      </c>
      <c r="AM647" s="2">
        <v>3688</v>
      </c>
      <c r="AN647" s="1">
        <v>0.11</v>
      </c>
    </row>
    <row r="648" spans="21:40" ht="30">
      <c r="U648" s="34" t="s">
        <v>11527</v>
      </c>
      <c r="V648" s="1">
        <v>0.5</v>
      </c>
      <c r="X648" s="20" t="s">
        <v>3767</v>
      </c>
      <c r="Y648" s="27">
        <v>4.0999999999999996</v>
      </c>
      <c r="AG648"/>
      <c r="AL648" s="25" t="s">
        <v>4284</v>
      </c>
      <c r="AM648" s="2">
        <v>596</v>
      </c>
      <c r="AN648" s="1">
        <v>0.75</v>
      </c>
    </row>
    <row r="649" spans="21:40">
      <c r="U649" s="34" t="s">
        <v>11837</v>
      </c>
      <c r="V649" s="1">
        <v>0.5</v>
      </c>
      <c r="X649" s="20" t="s">
        <v>6431</v>
      </c>
      <c r="Y649" s="27">
        <v>4.0999999999999996</v>
      </c>
      <c r="AG649"/>
      <c r="AL649" s="25" t="s">
        <v>12624</v>
      </c>
      <c r="AM649" s="2">
        <v>82</v>
      </c>
      <c r="AN649" s="1">
        <v>0.38</v>
      </c>
    </row>
    <row r="650" spans="21:40">
      <c r="U650" s="34" t="s">
        <v>2822</v>
      </c>
      <c r="V650" s="1">
        <v>0.5</v>
      </c>
      <c r="X650" s="20" t="s">
        <v>10921</v>
      </c>
      <c r="Y650" s="27">
        <v>4.0999999999999996</v>
      </c>
      <c r="AG650"/>
      <c r="AL650" s="25" t="s">
        <v>587</v>
      </c>
      <c r="AM650" s="2">
        <v>2626</v>
      </c>
      <c r="AN650" s="1">
        <v>0.86</v>
      </c>
    </row>
    <row r="651" spans="21:40" ht="30">
      <c r="U651" s="34" t="s">
        <v>6389</v>
      </c>
      <c r="V651" s="1">
        <v>0.5</v>
      </c>
      <c r="X651" s="20" t="s">
        <v>4313</v>
      </c>
      <c r="Y651" s="27">
        <v>4.0999999999999996</v>
      </c>
      <c r="AG651"/>
      <c r="AL651" s="25" t="s">
        <v>4610</v>
      </c>
      <c r="AM651" s="2">
        <v>305</v>
      </c>
      <c r="AN651" s="1">
        <v>0.9</v>
      </c>
    </row>
    <row r="652" spans="21:40" ht="30">
      <c r="U652" s="34" t="s">
        <v>2603</v>
      </c>
      <c r="V652" s="1">
        <v>0.5</v>
      </c>
      <c r="X652" s="20" t="s">
        <v>8667</v>
      </c>
      <c r="Y652" s="27">
        <v>4.0999999999999996</v>
      </c>
      <c r="AG652"/>
      <c r="AL652" s="25" t="s">
        <v>1072</v>
      </c>
      <c r="AM652" s="2">
        <v>1313</v>
      </c>
      <c r="AN652" s="1">
        <v>0.85</v>
      </c>
    </row>
    <row r="653" spans="21:40" ht="45">
      <c r="U653" s="34" t="s">
        <v>2129</v>
      </c>
      <c r="V653" s="1">
        <v>0.5</v>
      </c>
      <c r="X653" s="20" t="s">
        <v>7837</v>
      </c>
      <c r="Y653" s="27">
        <v>4.0999999999999996</v>
      </c>
      <c r="AG653"/>
      <c r="AL653" s="25" t="s">
        <v>814</v>
      </c>
      <c r="AM653" s="2">
        <v>254</v>
      </c>
      <c r="AN653" s="1">
        <v>0.8</v>
      </c>
    </row>
    <row r="654" spans="21:40">
      <c r="U654" s="34" t="s">
        <v>1258</v>
      </c>
      <c r="V654" s="1">
        <v>0.5</v>
      </c>
      <c r="X654" s="20" t="s">
        <v>4141</v>
      </c>
      <c r="Y654" s="27">
        <v>4.0999999999999996</v>
      </c>
      <c r="AG654"/>
      <c r="AL654" s="25" t="s">
        <v>6995</v>
      </c>
      <c r="AM654" s="2">
        <v>2523</v>
      </c>
      <c r="AN654" s="1">
        <v>0.85</v>
      </c>
    </row>
    <row r="655" spans="21:40">
      <c r="U655" s="34" t="s">
        <v>12774</v>
      </c>
      <c r="V655" s="1">
        <v>0.5</v>
      </c>
      <c r="X655" s="20" t="s">
        <v>7745</v>
      </c>
      <c r="Y655" s="27">
        <v>4.0999999999999996</v>
      </c>
      <c r="AG655"/>
      <c r="AL655" s="25" t="s">
        <v>7193</v>
      </c>
      <c r="AM655" s="2">
        <v>362</v>
      </c>
      <c r="AN655" s="1">
        <v>0.8</v>
      </c>
    </row>
    <row r="656" spans="21:40" ht="30">
      <c r="U656" s="34" t="s">
        <v>12463</v>
      </c>
      <c r="V656" s="1">
        <v>0.5</v>
      </c>
      <c r="X656" s="20" t="s">
        <v>1353</v>
      </c>
      <c r="Y656" s="27">
        <v>4.0999999999999996</v>
      </c>
      <c r="AG656"/>
      <c r="AL656" s="25" t="s">
        <v>6493</v>
      </c>
      <c r="AM656" s="2">
        <v>1528</v>
      </c>
      <c r="AN656" s="1">
        <v>0.77</v>
      </c>
    </row>
    <row r="657" spans="21:40" ht="30">
      <c r="U657" s="34" t="s">
        <v>13076</v>
      </c>
      <c r="V657" s="1">
        <v>0.64972074468085161</v>
      </c>
      <c r="X657" s="20" t="s">
        <v>1263</v>
      </c>
      <c r="Y657" s="27">
        <v>4.0999999999999996</v>
      </c>
      <c r="AG657"/>
      <c r="AL657" s="25" t="s">
        <v>4950</v>
      </c>
      <c r="AM657" s="2">
        <v>8751</v>
      </c>
      <c r="AN657" s="1">
        <v>0.9</v>
      </c>
    </row>
    <row r="658" spans="21:40">
      <c r="X658" s="20" t="s">
        <v>11857</v>
      </c>
      <c r="Y658" s="27">
        <v>4.0999999999999996</v>
      </c>
      <c r="AG658"/>
      <c r="AL658" s="25" t="s">
        <v>2336</v>
      </c>
      <c r="AM658" s="2">
        <v>85</v>
      </c>
      <c r="AN658" s="1">
        <v>0.8</v>
      </c>
    </row>
    <row r="659" spans="21:40">
      <c r="X659" s="20" t="s">
        <v>1577</v>
      </c>
      <c r="Y659" s="27">
        <v>4.0999999999999996</v>
      </c>
      <c r="AG659"/>
      <c r="AL659" s="25" t="s">
        <v>848</v>
      </c>
      <c r="AM659" s="2">
        <v>425</v>
      </c>
      <c r="AN659" s="1">
        <v>0.8</v>
      </c>
    </row>
    <row r="660" spans="21:40" ht="30">
      <c r="X660" s="20" t="s">
        <v>3231</v>
      </c>
      <c r="Y660" s="27">
        <v>4.0999999999999996</v>
      </c>
      <c r="AG660"/>
      <c r="AL660" s="25" t="s">
        <v>7514</v>
      </c>
      <c r="AM660" s="2">
        <v>817</v>
      </c>
      <c r="AN660" s="1">
        <v>0.65</v>
      </c>
    </row>
    <row r="661" spans="21:40" ht="45">
      <c r="X661" s="20" t="s">
        <v>3192</v>
      </c>
      <c r="Y661" s="27">
        <v>4.0999999999999996</v>
      </c>
      <c r="AG661"/>
      <c r="AL661" s="25" t="s">
        <v>12825</v>
      </c>
      <c r="AM661" s="2">
        <v>212</v>
      </c>
      <c r="AN661" s="1">
        <v>0.38</v>
      </c>
    </row>
    <row r="662" spans="21:40" ht="30">
      <c r="X662" s="20" t="s">
        <v>9674</v>
      </c>
      <c r="Y662" s="27">
        <v>4.0999999999999996</v>
      </c>
      <c r="AG662"/>
      <c r="AL662" s="25" t="s">
        <v>4636</v>
      </c>
      <c r="AM662" s="2">
        <v>2352</v>
      </c>
      <c r="AN662" s="1">
        <v>0.16</v>
      </c>
    </row>
    <row r="663" spans="21:40">
      <c r="X663" s="20" t="s">
        <v>6701</v>
      </c>
      <c r="Y663" s="27">
        <v>4.0999999999999996</v>
      </c>
      <c r="AG663"/>
      <c r="AL663" s="25" t="s">
        <v>2633</v>
      </c>
      <c r="AM663" s="2">
        <v>41</v>
      </c>
      <c r="AN663" s="1">
        <v>0.71</v>
      </c>
    </row>
    <row r="664" spans="21:40" ht="45">
      <c r="X664" s="20" t="s">
        <v>3251</v>
      </c>
      <c r="Y664" s="27">
        <v>4.0999999999999996</v>
      </c>
      <c r="AG664"/>
      <c r="AL664" s="25" t="s">
        <v>8285</v>
      </c>
      <c r="AM664" s="2">
        <v>3482</v>
      </c>
      <c r="AN664" s="1">
        <v>0.47</v>
      </c>
    </row>
    <row r="665" spans="21:40" ht="45">
      <c r="X665" s="20" t="s">
        <v>9305</v>
      </c>
      <c r="Y665" s="27">
        <v>4.0999999999999996</v>
      </c>
      <c r="AG665"/>
      <c r="AL665" s="25" t="s">
        <v>7326</v>
      </c>
      <c r="AM665" s="2">
        <v>10976</v>
      </c>
      <c r="AN665" s="1">
        <v>0.66</v>
      </c>
    </row>
    <row r="666" spans="21:40" ht="45">
      <c r="X666" s="20" t="s">
        <v>6252</v>
      </c>
      <c r="Y666" s="27">
        <v>4.0999999999999996</v>
      </c>
      <c r="AG666"/>
      <c r="AL666" s="25" t="s">
        <v>6546</v>
      </c>
      <c r="AM666" s="2">
        <v>25886</v>
      </c>
      <c r="AN666" s="1">
        <v>0.51</v>
      </c>
    </row>
    <row r="667" spans="21:40" ht="45">
      <c r="X667" s="20" t="s">
        <v>4151</v>
      </c>
      <c r="Y667" s="27">
        <v>4.0999999999999996</v>
      </c>
      <c r="AG667"/>
      <c r="AL667" s="25" t="s">
        <v>6834</v>
      </c>
      <c r="AM667" s="2">
        <v>6301</v>
      </c>
      <c r="AN667" s="1">
        <v>0.55000000000000004</v>
      </c>
    </row>
    <row r="668" spans="21:40" ht="30">
      <c r="X668" s="20" t="s">
        <v>9874</v>
      </c>
      <c r="Y668" s="27">
        <v>4.0999999999999996</v>
      </c>
      <c r="AG668"/>
      <c r="AL668" s="25" t="s">
        <v>7224</v>
      </c>
      <c r="AM668" s="2">
        <v>4099</v>
      </c>
      <c r="AN668" s="1">
        <v>0.5</v>
      </c>
    </row>
    <row r="669" spans="21:40" ht="30">
      <c r="X669" s="20" t="s">
        <v>7604</v>
      </c>
      <c r="Y669" s="27">
        <v>4.0999999999999996</v>
      </c>
      <c r="AG669"/>
      <c r="AL669" s="25" t="s">
        <v>7560</v>
      </c>
      <c r="AM669" s="2">
        <v>4598</v>
      </c>
      <c r="AN669" s="1">
        <v>0.55000000000000004</v>
      </c>
    </row>
    <row r="670" spans="21:40" ht="45">
      <c r="X670" s="20" t="s">
        <v>9294</v>
      </c>
      <c r="Y670" s="27">
        <v>4.0999999999999996</v>
      </c>
      <c r="AG670"/>
      <c r="AL670" s="25" t="s">
        <v>8484</v>
      </c>
      <c r="AM670" s="2">
        <v>323</v>
      </c>
      <c r="AN670" s="1">
        <v>0.38</v>
      </c>
    </row>
    <row r="671" spans="21:40" ht="30">
      <c r="X671" s="20" t="s">
        <v>12091</v>
      </c>
      <c r="Y671" s="27">
        <v>4.0999999999999996</v>
      </c>
      <c r="AG671"/>
      <c r="AL671" s="25" t="s">
        <v>2468</v>
      </c>
      <c r="AM671" s="2">
        <v>523</v>
      </c>
      <c r="AN671" s="1">
        <v>0.38</v>
      </c>
    </row>
    <row r="672" spans="21:40" ht="30">
      <c r="X672" s="20" t="s">
        <v>8677</v>
      </c>
      <c r="Y672" s="27">
        <v>4.0999999999999996</v>
      </c>
      <c r="AG672"/>
      <c r="AL672" s="25" t="s">
        <v>11907</v>
      </c>
      <c r="AM672" s="2">
        <v>3231</v>
      </c>
      <c r="AN672" s="1">
        <v>0.43</v>
      </c>
    </row>
    <row r="673" spans="24:40">
      <c r="X673" s="20" t="s">
        <v>4165</v>
      </c>
      <c r="Y673" s="27">
        <v>4.0999999999999996</v>
      </c>
      <c r="AG673"/>
      <c r="AL673" s="25" t="s">
        <v>1223</v>
      </c>
      <c r="AM673" s="2">
        <v>1376</v>
      </c>
      <c r="AN673" s="1">
        <v>0.38</v>
      </c>
    </row>
    <row r="674" spans="24:40">
      <c r="X674" s="20" t="s">
        <v>12050</v>
      </c>
      <c r="Y674" s="27">
        <v>4.0999999999999996</v>
      </c>
      <c r="AG674"/>
      <c r="AL674" s="25" t="s">
        <v>2488</v>
      </c>
      <c r="AM674" s="2">
        <v>1376</v>
      </c>
      <c r="AN674" s="1">
        <v>0.4</v>
      </c>
    </row>
    <row r="675" spans="24:40">
      <c r="X675" s="20" t="s">
        <v>7005</v>
      </c>
      <c r="Y675" s="27">
        <v>4.0999999999999996</v>
      </c>
      <c r="AG675"/>
      <c r="AL675" s="25" t="s">
        <v>194</v>
      </c>
      <c r="AM675" s="2">
        <v>23952</v>
      </c>
      <c r="AN675" s="1">
        <v>0.39</v>
      </c>
    </row>
    <row r="676" spans="24:40">
      <c r="X676" s="20" t="s">
        <v>12674</v>
      </c>
      <c r="Y676" s="27">
        <v>4.0999999999999996</v>
      </c>
      <c r="AG676"/>
      <c r="AL676" s="25" t="s">
        <v>1017</v>
      </c>
      <c r="AM676" s="2">
        <v>1035</v>
      </c>
      <c r="AN676" s="1">
        <v>0.33</v>
      </c>
    </row>
    <row r="677" spans="24:40" ht="30">
      <c r="X677" s="20" t="s">
        <v>4414</v>
      </c>
      <c r="Y677" s="27">
        <v>4.0999999999999996</v>
      </c>
      <c r="AG677"/>
      <c r="AL677" s="25" t="s">
        <v>12955</v>
      </c>
      <c r="AM677" s="2">
        <v>550</v>
      </c>
      <c r="AN677" s="1">
        <v>0.59</v>
      </c>
    </row>
    <row r="678" spans="24:40" ht="30">
      <c r="X678" s="20" t="s">
        <v>9590</v>
      </c>
      <c r="Y678" s="27">
        <v>4.0999999999999996</v>
      </c>
      <c r="AG678"/>
      <c r="AL678" s="25" t="s">
        <v>12553</v>
      </c>
      <c r="AM678" s="2">
        <v>388</v>
      </c>
      <c r="AN678" s="1">
        <v>0.33</v>
      </c>
    </row>
    <row r="679" spans="24:40" ht="45">
      <c r="X679" s="20" t="s">
        <v>4170</v>
      </c>
      <c r="Y679" s="27">
        <v>4.0999999999999996</v>
      </c>
      <c r="AG679"/>
      <c r="AL679" s="25" t="s">
        <v>10661</v>
      </c>
      <c r="AM679" s="2">
        <v>1802</v>
      </c>
      <c r="AN679" s="1">
        <v>0.66</v>
      </c>
    </row>
    <row r="680" spans="24:40" ht="30">
      <c r="X680" s="20" t="s">
        <v>4746</v>
      </c>
      <c r="Y680" s="27">
        <v>4.0999999999999996</v>
      </c>
      <c r="AG680"/>
      <c r="AL680" s="25" t="s">
        <v>8813</v>
      </c>
      <c r="AM680" s="2">
        <v>1074</v>
      </c>
      <c r="AN680" s="1">
        <v>0.45</v>
      </c>
    </row>
    <row r="681" spans="24:40" ht="30">
      <c r="X681" s="20" t="s">
        <v>7530</v>
      </c>
      <c r="Y681" s="27">
        <v>4.0999999999999996</v>
      </c>
      <c r="AG681"/>
      <c r="AL681" s="25" t="s">
        <v>9081</v>
      </c>
      <c r="AM681" s="2">
        <v>291</v>
      </c>
      <c r="AN681" s="1">
        <v>0.55000000000000004</v>
      </c>
    </row>
    <row r="682" spans="24:40" ht="30">
      <c r="X682" s="20" t="s">
        <v>8273</v>
      </c>
      <c r="Y682" s="27">
        <v>4.0999999999999996</v>
      </c>
      <c r="AG682"/>
      <c r="AL682" s="25" t="s">
        <v>8783</v>
      </c>
      <c r="AM682" s="2">
        <v>44050</v>
      </c>
      <c r="AN682" s="1">
        <v>0.63</v>
      </c>
    </row>
    <row r="683" spans="24:40">
      <c r="X683" s="20" t="s">
        <v>8937</v>
      </c>
      <c r="Y683" s="27">
        <v>4.0999999999999996</v>
      </c>
      <c r="AG683"/>
      <c r="AL683" s="25" t="s">
        <v>12192</v>
      </c>
      <c r="AM683" s="2">
        <v>1846</v>
      </c>
      <c r="AN683" s="1">
        <v>0.45</v>
      </c>
    </row>
    <row r="684" spans="24:40" ht="30">
      <c r="X684" s="20" t="s">
        <v>7088</v>
      </c>
      <c r="Y684" s="27">
        <v>4.0999999999999996</v>
      </c>
      <c r="AG684"/>
      <c r="AL684" s="25" t="s">
        <v>9509</v>
      </c>
      <c r="AM684" s="2">
        <v>4383</v>
      </c>
      <c r="AN684" s="1">
        <v>0.54</v>
      </c>
    </row>
    <row r="685" spans="24:40" ht="30">
      <c r="X685" s="20" t="s">
        <v>3261</v>
      </c>
      <c r="Y685" s="27">
        <v>4.0999999999999996</v>
      </c>
      <c r="AG685"/>
      <c r="AL685" s="25" t="s">
        <v>8823</v>
      </c>
      <c r="AM685" s="2">
        <v>1163</v>
      </c>
      <c r="AN685" s="1">
        <v>0.5</v>
      </c>
    </row>
    <row r="686" spans="24:40" ht="30">
      <c r="X686" s="20" t="s">
        <v>10530</v>
      </c>
      <c r="Y686" s="27">
        <v>4.0999999999999996</v>
      </c>
      <c r="AG686"/>
      <c r="AL686" s="25" t="s">
        <v>9040</v>
      </c>
      <c r="AM686" s="2">
        <v>4</v>
      </c>
      <c r="AN686" s="1">
        <v>0.54</v>
      </c>
    </row>
    <row r="687" spans="24:40" ht="30">
      <c r="X687" s="20" t="s">
        <v>4212</v>
      </c>
      <c r="Y687" s="27">
        <v>4.0999999999999996</v>
      </c>
      <c r="AG687"/>
      <c r="AL687" s="25" t="s">
        <v>12282</v>
      </c>
      <c r="AM687" s="2">
        <v>1672</v>
      </c>
      <c r="AN687" s="1">
        <v>0.28999999999999998</v>
      </c>
    </row>
    <row r="688" spans="24:40" ht="30">
      <c r="X688" s="20" t="s">
        <v>12594</v>
      </c>
      <c r="Y688" s="27">
        <v>4.0999999999999996</v>
      </c>
      <c r="AG688"/>
      <c r="AL688" s="25" t="s">
        <v>9825</v>
      </c>
      <c r="AM688" s="2">
        <v>5292</v>
      </c>
      <c r="AN688" s="1">
        <v>0.62</v>
      </c>
    </row>
    <row r="689" spans="24:40" ht="30">
      <c r="X689" s="20" t="s">
        <v>4583</v>
      </c>
      <c r="Y689" s="27">
        <v>4.0999999999999996</v>
      </c>
      <c r="AG689"/>
      <c r="AL689" s="25" t="s">
        <v>12715</v>
      </c>
      <c r="AM689" s="2">
        <v>1202</v>
      </c>
      <c r="AN689" s="1">
        <v>0.5</v>
      </c>
    </row>
    <row r="690" spans="24:40" ht="30">
      <c r="X690" s="20" t="s">
        <v>11547</v>
      </c>
      <c r="Y690" s="27">
        <v>4.0999999999999996</v>
      </c>
      <c r="AG690"/>
      <c r="AL690" s="25" t="s">
        <v>10972</v>
      </c>
      <c r="AM690" s="2">
        <v>7988</v>
      </c>
      <c r="AN690" s="1">
        <v>0.5</v>
      </c>
    </row>
    <row r="691" spans="24:40" ht="45">
      <c r="X691" s="20" t="s">
        <v>1909</v>
      </c>
      <c r="Y691" s="27">
        <v>4.0999999999999996</v>
      </c>
      <c r="AG691"/>
      <c r="AL691" s="25" t="s">
        <v>12584</v>
      </c>
      <c r="AM691" s="2">
        <v>229</v>
      </c>
      <c r="AN691" s="1">
        <v>0.55000000000000004</v>
      </c>
    </row>
    <row r="692" spans="24:40">
      <c r="X692" s="20" t="s">
        <v>11125</v>
      </c>
      <c r="Y692" s="27">
        <v>4.0999999999999996</v>
      </c>
      <c r="AG692"/>
      <c r="AL692" s="25" t="s">
        <v>9540</v>
      </c>
      <c r="AM692" s="2">
        <v>124</v>
      </c>
      <c r="AN692" s="1">
        <v>0.56999999999999995</v>
      </c>
    </row>
    <row r="693" spans="24:40">
      <c r="X693" s="20" t="s">
        <v>4981</v>
      </c>
      <c r="Y693" s="27">
        <v>4.0999999999999996</v>
      </c>
      <c r="AG693"/>
      <c r="AL693" s="25" t="s">
        <v>9874</v>
      </c>
      <c r="AM693" s="2">
        <v>1660</v>
      </c>
      <c r="AN693" s="1">
        <v>0.18</v>
      </c>
    </row>
    <row r="694" spans="24:40" ht="30">
      <c r="X694" s="20" t="s">
        <v>9489</v>
      </c>
      <c r="Y694" s="27">
        <v>4.0999999999999996</v>
      </c>
      <c r="AG694"/>
      <c r="AL694" s="25" t="s">
        <v>4449</v>
      </c>
      <c r="AM694" s="2">
        <v>21666</v>
      </c>
      <c r="AN694" s="1">
        <v>0</v>
      </c>
    </row>
    <row r="695" spans="24:40" ht="30">
      <c r="X695" s="20" t="s">
        <v>9664</v>
      </c>
      <c r="Y695" s="27">
        <v>4.0999999999999996</v>
      </c>
      <c r="AG695"/>
      <c r="AL695" s="25" t="s">
        <v>11376</v>
      </c>
      <c r="AM695" s="2">
        <v>97</v>
      </c>
      <c r="AN695" s="1">
        <v>0.48</v>
      </c>
    </row>
    <row r="696" spans="24:40" ht="30">
      <c r="X696" s="20" t="s">
        <v>10388</v>
      </c>
      <c r="Y696" s="27">
        <v>4.0999999999999996</v>
      </c>
      <c r="AG696"/>
      <c r="AL696" s="25" t="s">
        <v>5938</v>
      </c>
      <c r="AM696" s="2">
        <v>31534</v>
      </c>
      <c r="AN696" s="1">
        <v>0.26</v>
      </c>
    </row>
    <row r="697" spans="24:40" ht="30">
      <c r="X697" s="20" t="s">
        <v>12985</v>
      </c>
      <c r="Y697" s="27">
        <v>4.0999999999999996</v>
      </c>
      <c r="AG697"/>
      <c r="AL697" s="25" t="s">
        <v>4844</v>
      </c>
      <c r="AM697" s="2">
        <v>61314</v>
      </c>
      <c r="AN697" s="1">
        <v>0.33</v>
      </c>
    </row>
    <row r="698" spans="24:40" ht="45">
      <c r="X698" s="20" t="s">
        <v>8605</v>
      </c>
      <c r="Y698" s="27">
        <v>4.0999999999999996</v>
      </c>
      <c r="AG698"/>
      <c r="AL698" s="25" t="s">
        <v>6576</v>
      </c>
      <c r="AM698" s="2">
        <v>20398</v>
      </c>
      <c r="AN698" s="1">
        <v>0.23</v>
      </c>
    </row>
    <row r="699" spans="24:40" ht="45">
      <c r="X699" s="20" t="s">
        <v>8864</v>
      </c>
      <c r="Y699" s="27">
        <v>4.0999999999999996</v>
      </c>
      <c r="AG699"/>
      <c r="AL699" s="25" t="s">
        <v>7492</v>
      </c>
      <c r="AM699" s="2">
        <v>10541</v>
      </c>
      <c r="AN699" s="1">
        <v>0.25</v>
      </c>
    </row>
    <row r="700" spans="24:40" ht="30">
      <c r="X700" s="20" t="s">
        <v>8297</v>
      </c>
      <c r="Y700" s="27">
        <v>4.0999999999999996</v>
      </c>
      <c r="AG700"/>
      <c r="AL700" s="25" t="s">
        <v>8062</v>
      </c>
      <c r="AM700" s="2">
        <v>10760</v>
      </c>
      <c r="AN700" s="1">
        <v>0.31</v>
      </c>
    </row>
    <row r="701" spans="24:40">
      <c r="X701" s="20" t="s">
        <v>3034</v>
      </c>
      <c r="Y701" s="27">
        <v>4.0999999999999996</v>
      </c>
      <c r="AG701"/>
      <c r="AL701" s="25" t="s">
        <v>5718</v>
      </c>
      <c r="AM701" s="2">
        <v>13797</v>
      </c>
      <c r="AN701" s="1">
        <v>0.06</v>
      </c>
    </row>
    <row r="702" spans="24:40" ht="45">
      <c r="X702" s="20" t="s">
        <v>3452</v>
      </c>
      <c r="Y702" s="27">
        <v>4.0999999999999996</v>
      </c>
      <c r="AG702"/>
      <c r="AL702" s="25" t="s">
        <v>8082</v>
      </c>
      <c r="AM702" s="2">
        <v>16146</v>
      </c>
      <c r="AN702" s="1">
        <v>0.17</v>
      </c>
    </row>
    <row r="703" spans="24:40" ht="30">
      <c r="X703" s="20" t="s">
        <v>8833</v>
      </c>
      <c r="Y703" s="27">
        <v>4.0999999999999996</v>
      </c>
      <c r="AG703"/>
      <c r="AL703" s="25" t="s">
        <v>6844</v>
      </c>
      <c r="AM703" s="2">
        <v>22618</v>
      </c>
      <c r="AN703" s="1">
        <v>0.21</v>
      </c>
    </row>
    <row r="704" spans="24:40" ht="30">
      <c r="X704" s="20" t="s">
        <v>7420</v>
      </c>
      <c r="Y704" s="27">
        <v>4.0999999999999996</v>
      </c>
      <c r="AG704"/>
      <c r="AL704" s="25" t="s">
        <v>5611</v>
      </c>
      <c r="AM704" s="2">
        <v>34852</v>
      </c>
      <c r="AN704" s="1">
        <v>0.38</v>
      </c>
    </row>
    <row r="705" spans="24:40" ht="30">
      <c r="X705" s="20" t="s">
        <v>7775</v>
      </c>
      <c r="Y705" s="27">
        <v>4.0999999999999996</v>
      </c>
      <c r="AG705"/>
      <c r="AL705" s="25" t="s">
        <v>6017</v>
      </c>
      <c r="AM705" s="2">
        <v>54405</v>
      </c>
      <c r="AN705" s="1">
        <v>0.3</v>
      </c>
    </row>
    <row r="706" spans="24:40" ht="30">
      <c r="X706" s="20" t="s">
        <v>3291</v>
      </c>
      <c r="Y706" s="27">
        <v>4.0999999999999996</v>
      </c>
      <c r="AG706"/>
      <c r="AL706" s="25" t="s">
        <v>7398</v>
      </c>
      <c r="AM706" s="2">
        <v>12375</v>
      </c>
      <c r="AN706" s="1">
        <v>0.21</v>
      </c>
    </row>
    <row r="707" spans="24:40" ht="30">
      <c r="X707" s="20" t="s">
        <v>5431</v>
      </c>
      <c r="Y707" s="27">
        <v>4.0999999999999996</v>
      </c>
      <c r="AG707"/>
      <c r="AL707" s="25" t="s">
        <v>6252</v>
      </c>
      <c r="AM707" s="2">
        <v>25771</v>
      </c>
      <c r="AN707" s="1">
        <v>0.28000000000000003</v>
      </c>
    </row>
    <row r="708" spans="24:40" ht="30">
      <c r="X708" s="20" t="s">
        <v>149</v>
      </c>
      <c r="Y708" s="27">
        <v>4.0999999999999996</v>
      </c>
      <c r="AG708"/>
      <c r="AL708" s="25" t="s">
        <v>6039</v>
      </c>
      <c r="AM708" s="2">
        <v>7241</v>
      </c>
      <c r="AN708" s="1">
        <v>0.25</v>
      </c>
    </row>
    <row r="709" spans="24:40" ht="30">
      <c r="X709" s="20" t="s">
        <v>3957</v>
      </c>
      <c r="Y709" s="27">
        <v>4.0999999999999996</v>
      </c>
      <c r="AG709"/>
      <c r="AL709" s="25" t="s">
        <v>6918</v>
      </c>
      <c r="AM709" s="2">
        <v>17413</v>
      </c>
      <c r="AN709" s="1">
        <v>0.41</v>
      </c>
    </row>
    <row r="710" spans="24:40" ht="30">
      <c r="X710" s="20" t="s">
        <v>622</v>
      </c>
      <c r="Y710" s="27">
        <v>4.0999999999999996</v>
      </c>
      <c r="AG710"/>
      <c r="AL710" s="25" t="s">
        <v>7102</v>
      </c>
      <c r="AM710" s="2">
        <v>10652</v>
      </c>
      <c r="AN710" s="1">
        <v>0.35</v>
      </c>
    </row>
    <row r="711" spans="24:40" ht="45">
      <c r="X711" s="20" t="s">
        <v>4674</v>
      </c>
      <c r="Y711" s="27">
        <v>4.0999999999999996</v>
      </c>
      <c r="AG711"/>
      <c r="AL711" s="25" t="s">
        <v>2076</v>
      </c>
      <c r="AM711" s="2">
        <v>466</v>
      </c>
      <c r="AN711" s="1">
        <v>0.75</v>
      </c>
    </row>
    <row r="712" spans="24:40" ht="30">
      <c r="X712" s="20" t="s">
        <v>1975</v>
      </c>
      <c r="Y712" s="27">
        <v>4.0999999999999996</v>
      </c>
      <c r="AG712"/>
      <c r="AL712" s="25" t="s">
        <v>878</v>
      </c>
      <c r="AM712" s="2">
        <v>1079</v>
      </c>
      <c r="AN712" s="1">
        <v>0.69</v>
      </c>
    </row>
    <row r="713" spans="24:40" ht="30">
      <c r="X713" s="20" t="s">
        <v>3648</v>
      </c>
      <c r="Y713" s="27">
        <v>4.0999999999999996</v>
      </c>
      <c r="AG713"/>
      <c r="AL713" s="25" t="s">
        <v>1695</v>
      </c>
      <c r="AM713" s="2">
        <v>490</v>
      </c>
      <c r="AN713" s="1">
        <v>0.75</v>
      </c>
    </row>
    <row r="714" spans="24:40" ht="30">
      <c r="X714" s="20" t="s">
        <v>1042</v>
      </c>
      <c r="Y714" s="27">
        <v>4.0999999999999996</v>
      </c>
      <c r="AG714"/>
      <c r="AL714" s="25" t="s">
        <v>1477</v>
      </c>
      <c r="AM714" s="2">
        <v>1193</v>
      </c>
      <c r="AN714" s="1">
        <v>0.75</v>
      </c>
    </row>
    <row r="715" spans="24:40" ht="30">
      <c r="X715" s="20" t="s">
        <v>4225</v>
      </c>
      <c r="Y715" s="27">
        <v>4.0999999999999996</v>
      </c>
      <c r="AG715"/>
      <c r="AL715" s="25" t="s">
        <v>2418</v>
      </c>
      <c r="AM715" s="2">
        <v>23</v>
      </c>
      <c r="AN715" s="1">
        <v>0.6</v>
      </c>
    </row>
    <row r="716" spans="24:40" ht="30">
      <c r="X716" s="20" t="s">
        <v>3726</v>
      </c>
      <c r="Y716" s="27">
        <v>4.0999999999999996</v>
      </c>
      <c r="AG716"/>
      <c r="AL716" s="25" t="s">
        <v>12332</v>
      </c>
      <c r="AM716" s="2">
        <v>65</v>
      </c>
      <c r="AN716" s="1">
        <v>0.62</v>
      </c>
    </row>
    <row r="717" spans="24:40">
      <c r="X717" s="20" t="s">
        <v>4389</v>
      </c>
      <c r="Y717" s="27">
        <v>4.0999999999999996</v>
      </c>
      <c r="AG717"/>
      <c r="AL717" s="25" t="s">
        <v>11807</v>
      </c>
      <c r="AM717" s="2">
        <v>4</v>
      </c>
      <c r="AN717" s="1">
        <v>0.57999999999999996</v>
      </c>
    </row>
    <row r="718" spans="24:40">
      <c r="X718" s="20" t="s">
        <v>2872</v>
      </c>
      <c r="Y718" s="27">
        <v>4.0999999999999996</v>
      </c>
      <c r="AG718"/>
      <c r="AL718" s="25" t="s">
        <v>1248</v>
      </c>
      <c r="AM718" s="2">
        <v>1951</v>
      </c>
      <c r="AN718" s="1">
        <v>0</v>
      </c>
    </row>
    <row r="719" spans="24:40" ht="30">
      <c r="X719" s="20" t="s">
        <v>7183</v>
      </c>
      <c r="Y719" s="27">
        <v>4.0999999999999996</v>
      </c>
      <c r="AG719"/>
      <c r="AL719" s="25" t="s">
        <v>1278</v>
      </c>
      <c r="AM719" s="2">
        <v>285</v>
      </c>
      <c r="AN719" s="1">
        <v>0.4</v>
      </c>
    </row>
    <row r="720" spans="24:40" ht="30">
      <c r="X720" s="20" t="s">
        <v>4005</v>
      </c>
      <c r="Y720" s="27">
        <v>4.0999999999999996</v>
      </c>
      <c r="AG720"/>
      <c r="AL720" s="25" t="s">
        <v>7255</v>
      </c>
      <c r="AM720" s="2">
        <v>5692</v>
      </c>
      <c r="AN720" s="1">
        <v>0.88</v>
      </c>
    </row>
    <row r="721" spans="24:40" ht="30">
      <c r="X721" s="20" t="s">
        <v>7265</v>
      </c>
      <c r="Y721" s="27">
        <v>4.0999999999999996</v>
      </c>
      <c r="AG721"/>
      <c r="AL721" s="25" t="s">
        <v>2668</v>
      </c>
      <c r="AM721" s="2">
        <v>87</v>
      </c>
      <c r="AN721" s="1">
        <v>0.8</v>
      </c>
    </row>
    <row r="722" spans="24:40" ht="30">
      <c r="X722" s="20" t="s">
        <v>10480</v>
      </c>
      <c r="Y722" s="27">
        <v>4.0999999999999996</v>
      </c>
      <c r="AG722"/>
      <c r="AL722" s="25" t="s">
        <v>9590</v>
      </c>
      <c r="AM722" s="2">
        <v>12999</v>
      </c>
      <c r="AN722" s="1">
        <v>0.33</v>
      </c>
    </row>
    <row r="723" spans="24:40" ht="45">
      <c r="X723" s="20" t="s">
        <v>12403</v>
      </c>
      <c r="Y723" s="27">
        <v>4.0999999999999996</v>
      </c>
      <c r="AG723"/>
      <c r="AL723" s="25" t="s">
        <v>2793</v>
      </c>
      <c r="AM723" s="2">
        <v>200</v>
      </c>
      <c r="AN723" s="1">
        <v>0.38</v>
      </c>
    </row>
    <row r="724" spans="24:40">
      <c r="X724" s="20" t="s">
        <v>3637</v>
      </c>
      <c r="Y724" s="27">
        <v>4.0999999999999996</v>
      </c>
      <c r="AG724"/>
      <c r="AL724" s="25" t="s">
        <v>6272</v>
      </c>
      <c r="AM724" s="2">
        <v>3785</v>
      </c>
      <c r="AN724" s="1">
        <v>0.2</v>
      </c>
    </row>
    <row r="725" spans="24:40">
      <c r="X725" s="20" t="s">
        <v>11607</v>
      </c>
      <c r="Y725" s="27">
        <v>4.0999999999999996</v>
      </c>
      <c r="AG725"/>
      <c r="AL725" s="25" t="s">
        <v>6421</v>
      </c>
      <c r="AM725" s="2">
        <v>8053</v>
      </c>
      <c r="AN725" s="1">
        <v>0.31</v>
      </c>
    </row>
    <row r="726" spans="24:40" ht="30">
      <c r="X726" s="20" t="s">
        <v>6907</v>
      </c>
      <c r="Y726" s="27">
        <v>4.0999999999999996</v>
      </c>
      <c r="AG726"/>
      <c r="AL726" s="25" t="s">
        <v>12132</v>
      </c>
      <c r="AM726" s="2">
        <v>1004</v>
      </c>
      <c r="AN726" s="1">
        <v>0.86</v>
      </c>
    </row>
    <row r="727" spans="24:40">
      <c r="X727" s="20" t="s">
        <v>10440</v>
      </c>
      <c r="Y727" s="27">
        <v>4.0999999999999996</v>
      </c>
      <c r="AG727"/>
      <c r="AL727" s="25" t="s">
        <v>9346</v>
      </c>
      <c r="AM727" s="2">
        <v>1889</v>
      </c>
      <c r="AN727" s="1">
        <v>0.5</v>
      </c>
    </row>
    <row r="728" spans="24:40" ht="30">
      <c r="X728" s="20" t="s">
        <v>8252</v>
      </c>
      <c r="Y728" s="27">
        <v>4.0999999999999996</v>
      </c>
      <c r="AG728"/>
      <c r="AL728" s="25" t="s">
        <v>11125</v>
      </c>
      <c r="AM728" s="2">
        <v>203</v>
      </c>
      <c r="AN728" s="1">
        <v>0.18</v>
      </c>
    </row>
    <row r="729" spans="24:40">
      <c r="X729" s="20" t="s">
        <v>12564</v>
      </c>
      <c r="Y729" s="27">
        <v>4.0999999999999996</v>
      </c>
      <c r="AG729"/>
      <c r="AL729" s="25" t="s">
        <v>12413</v>
      </c>
      <c r="AM729" s="2">
        <v>4200</v>
      </c>
      <c r="AN729" s="1">
        <v>0.3</v>
      </c>
    </row>
    <row r="730" spans="24:40">
      <c r="X730" s="20" t="s">
        <v>12322</v>
      </c>
      <c r="Y730" s="27">
        <v>4.0999999999999996</v>
      </c>
      <c r="AG730"/>
      <c r="AL730" s="25" t="s">
        <v>6636</v>
      </c>
      <c r="AM730" s="2">
        <v>20218</v>
      </c>
      <c r="AN730" s="1">
        <v>0.32</v>
      </c>
    </row>
    <row r="731" spans="24:40" ht="30">
      <c r="X731" s="20" t="s">
        <v>11196</v>
      </c>
      <c r="Y731" s="27">
        <v>4.0999999999999996</v>
      </c>
      <c r="AG731"/>
      <c r="AL731" s="25" t="s">
        <v>11296</v>
      </c>
      <c r="AM731" s="2">
        <v>9</v>
      </c>
      <c r="AN731" s="1">
        <v>0.67</v>
      </c>
    </row>
    <row r="732" spans="24:40" ht="45">
      <c r="X732" s="20" t="s">
        <v>7036</v>
      </c>
      <c r="Y732" s="27">
        <v>4.0999999999999996</v>
      </c>
      <c r="AG732"/>
      <c r="AL732" s="25" t="s">
        <v>5541</v>
      </c>
      <c r="AM732" s="2">
        <v>25903</v>
      </c>
      <c r="AN732" s="1">
        <v>0.56000000000000005</v>
      </c>
    </row>
    <row r="733" spans="24:40" ht="30">
      <c r="X733" s="20" t="s">
        <v>7326</v>
      </c>
      <c r="Y733" s="27">
        <v>4.0999999999999996</v>
      </c>
      <c r="AG733"/>
      <c r="AL733" s="25" t="s">
        <v>946</v>
      </c>
      <c r="AM733" s="2">
        <v>32840</v>
      </c>
      <c r="AN733" s="1">
        <v>0.27</v>
      </c>
    </row>
    <row r="734" spans="24:40">
      <c r="X734" s="20" t="s">
        <v>7296</v>
      </c>
      <c r="Y734" s="27">
        <v>4.0999999999999996</v>
      </c>
      <c r="AG734"/>
      <c r="AL734" s="25" t="s">
        <v>2443</v>
      </c>
      <c r="AM734" s="2">
        <v>32840</v>
      </c>
      <c r="AN734" s="1">
        <v>0.27</v>
      </c>
    </row>
    <row r="735" spans="24:40" ht="30">
      <c r="X735" s="20" t="s">
        <v>8854</v>
      </c>
      <c r="Y735" s="27">
        <v>4.0999999999999996</v>
      </c>
      <c r="AG735"/>
      <c r="AL735" s="25" t="s">
        <v>3746</v>
      </c>
      <c r="AM735" s="2">
        <v>178912</v>
      </c>
      <c r="AN735" s="1">
        <v>0.48</v>
      </c>
    </row>
    <row r="736" spans="24:40" ht="30">
      <c r="X736" s="20" t="s">
        <v>9725</v>
      </c>
      <c r="Y736" s="27">
        <v>4.0999999999999996</v>
      </c>
      <c r="AG736"/>
      <c r="AL736" s="25" t="s">
        <v>3145</v>
      </c>
      <c r="AM736" s="2">
        <v>178912</v>
      </c>
      <c r="AN736" s="1">
        <v>0.48</v>
      </c>
    </row>
    <row r="737" spans="24:40" ht="30">
      <c r="X737" s="20" t="s">
        <v>12774</v>
      </c>
      <c r="Y737" s="27">
        <v>4.0999999999999996</v>
      </c>
      <c r="AG737"/>
      <c r="AL737" s="25" t="s">
        <v>3135</v>
      </c>
      <c r="AM737" s="2">
        <v>15970</v>
      </c>
      <c r="AN737" s="1">
        <v>0.4</v>
      </c>
    </row>
    <row r="738" spans="24:40">
      <c r="X738" s="20" t="s">
        <v>12615</v>
      </c>
      <c r="Y738" s="27">
        <v>4.0999999999999996</v>
      </c>
      <c r="AG738"/>
      <c r="AL738" s="25" t="s">
        <v>1730</v>
      </c>
      <c r="AM738" s="2">
        <v>32840</v>
      </c>
      <c r="AN738" s="1">
        <v>0.31</v>
      </c>
    </row>
    <row r="739" spans="24:40">
      <c r="X739" s="20" t="s">
        <v>10215</v>
      </c>
      <c r="Y739" s="27">
        <v>4.0999999999999996</v>
      </c>
      <c r="AG739"/>
      <c r="AL739" s="25" t="s">
        <v>2056</v>
      </c>
      <c r="AM739" s="2">
        <v>21252</v>
      </c>
      <c r="AN739" s="1">
        <v>0.36</v>
      </c>
    </row>
    <row r="740" spans="24:40">
      <c r="X740" s="20" t="s">
        <v>9611</v>
      </c>
      <c r="Y740" s="27">
        <v>4.0999999999999996</v>
      </c>
      <c r="AG740"/>
      <c r="AL740" s="25" t="s">
        <v>407</v>
      </c>
      <c r="AM740" s="2">
        <v>27151</v>
      </c>
      <c r="AN740" s="1">
        <v>0.43</v>
      </c>
    </row>
    <row r="741" spans="24:40">
      <c r="X741" s="20" t="s">
        <v>6188</v>
      </c>
      <c r="Y741" s="27">
        <v>4.0999999999999996</v>
      </c>
      <c r="AG741"/>
      <c r="AL741" s="25" t="s">
        <v>4027</v>
      </c>
      <c r="AM741" s="2">
        <v>21916</v>
      </c>
      <c r="AN741" s="1">
        <v>0.17</v>
      </c>
    </row>
    <row r="742" spans="24:40">
      <c r="X742" s="20" t="s">
        <v>9632</v>
      </c>
      <c r="Y742" s="27">
        <v>4.0999999999999996</v>
      </c>
      <c r="AG742"/>
      <c r="AL742" s="25" t="s">
        <v>2927</v>
      </c>
      <c r="AM742" s="2">
        <v>21252</v>
      </c>
      <c r="AN742" s="1">
        <v>0.33</v>
      </c>
    </row>
    <row r="743" spans="24:40" ht="30">
      <c r="X743" s="20" t="s">
        <v>9834</v>
      </c>
      <c r="Y743" s="27">
        <v>4.0999999999999996</v>
      </c>
      <c r="AG743"/>
      <c r="AL743" s="25" t="s">
        <v>1203</v>
      </c>
      <c r="AM743" s="2">
        <v>81</v>
      </c>
      <c r="AN743" s="1">
        <v>0.4</v>
      </c>
    </row>
    <row r="744" spans="24:40">
      <c r="X744" s="20" t="s">
        <v>11757</v>
      </c>
      <c r="Y744" s="27">
        <v>4.0999999999999996</v>
      </c>
      <c r="AG744"/>
      <c r="AL744" s="25" t="s">
        <v>3810</v>
      </c>
      <c r="AM744" s="2">
        <v>1777</v>
      </c>
      <c r="AN744" s="1">
        <v>0.5</v>
      </c>
    </row>
    <row r="745" spans="24:40" ht="30">
      <c r="X745" s="20" t="s">
        <v>1117</v>
      </c>
      <c r="Y745" s="27">
        <v>4.0999999999999996</v>
      </c>
      <c r="AG745"/>
      <c r="AL745" s="25" t="s">
        <v>7640</v>
      </c>
      <c r="AM745" s="2">
        <v>44696</v>
      </c>
      <c r="AN745" s="1">
        <v>0.25</v>
      </c>
    </row>
    <row r="746" spans="24:40">
      <c r="X746" s="20" t="s">
        <v>10731</v>
      </c>
      <c r="Y746" s="27">
        <v>4.0999999999999996</v>
      </c>
      <c r="AG746"/>
      <c r="AL746" s="25" t="s">
        <v>168</v>
      </c>
      <c r="AM746" s="2">
        <v>32840</v>
      </c>
      <c r="AN746" s="1">
        <v>0.44</v>
      </c>
    </row>
    <row r="747" spans="24:40">
      <c r="X747" s="20" t="s">
        <v>11657</v>
      </c>
      <c r="Y747" s="27">
        <v>4.0999999999999996</v>
      </c>
      <c r="AG747"/>
      <c r="AL747" s="25" t="s">
        <v>2832</v>
      </c>
      <c r="AM747" s="2">
        <v>27508</v>
      </c>
      <c r="AN747" s="1">
        <v>0</v>
      </c>
    </row>
    <row r="748" spans="24:40">
      <c r="X748" s="20" t="s">
        <v>3065</v>
      </c>
      <c r="Y748" s="27">
        <v>4.0999999999999996</v>
      </c>
      <c r="AG748"/>
      <c r="AL748" s="25" t="s">
        <v>2727</v>
      </c>
      <c r="AM748" s="2">
        <v>32840</v>
      </c>
      <c r="AN748" s="1">
        <v>0.35</v>
      </c>
    </row>
    <row r="749" spans="24:40" ht="30">
      <c r="X749" s="20" t="s">
        <v>9705</v>
      </c>
      <c r="Y749" s="27">
        <v>4.0999999999999996</v>
      </c>
      <c r="AG749"/>
      <c r="AL749" s="25" t="s">
        <v>10082</v>
      </c>
      <c r="AM749" s="2">
        <v>4049</v>
      </c>
      <c r="AN749" s="1">
        <v>0.23</v>
      </c>
    </row>
    <row r="750" spans="24:40">
      <c r="X750" s="20" t="s">
        <v>5807</v>
      </c>
      <c r="Y750" s="27">
        <v>4.0999999999999996</v>
      </c>
      <c r="AG750"/>
      <c r="AL750" s="25" t="s">
        <v>158</v>
      </c>
      <c r="AM750" s="2">
        <v>56271</v>
      </c>
      <c r="AN750" s="1">
        <v>0.13</v>
      </c>
    </row>
    <row r="751" spans="24:40" ht="30">
      <c r="X751" s="20" t="s">
        <v>2561</v>
      </c>
      <c r="Y751" s="27">
        <v>4.0999999999999996</v>
      </c>
      <c r="AG751"/>
      <c r="AL751" s="25" t="s">
        <v>2978</v>
      </c>
      <c r="AM751" s="2">
        <v>178912</v>
      </c>
      <c r="AN751" s="1">
        <v>7.0000000000000007E-2</v>
      </c>
    </row>
    <row r="752" spans="24:40">
      <c r="X752" s="20" t="s">
        <v>10357</v>
      </c>
      <c r="Y752" s="27">
        <v>4.0999999999999996</v>
      </c>
      <c r="AG752"/>
      <c r="AL752" s="25" t="s">
        <v>4621</v>
      </c>
      <c r="AM752" s="2">
        <v>1376</v>
      </c>
      <c r="AN752" s="1">
        <v>0.21</v>
      </c>
    </row>
    <row r="753" spans="24:40" ht="45">
      <c r="X753" s="20" t="s">
        <v>9755</v>
      </c>
      <c r="Y753" s="27">
        <v>4.0999999999999996</v>
      </c>
      <c r="AG753"/>
      <c r="AL753" s="25" t="s">
        <v>12674</v>
      </c>
      <c r="AM753" s="2">
        <v>2536</v>
      </c>
      <c r="AN753" s="1">
        <v>0.37</v>
      </c>
    </row>
    <row r="754" spans="24:40">
      <c r="X754" s="20" t="s">
        <v>11166</v>
      </c>
      <c r="Y754" s="27">
        <v>4.0999999999999996</v>
      </c>
      <c r="AG754"/>
      <c r="AL754" s="25" t="s">
        <v>87</v>
      </c>
      <c r="AM754" s="2">
        <v>91233</v>
      </c>
      <c r="AN754" s="1">
        <v>0.23</v>
      </c>
    </row>
    <row r="755" spans="24:40">
      <c r="X755" s="20" t="s">
        <v>11276</v>
      </c>
      <c r="Y755" s="27">
        <v>4.0999999999999996</v>
      </c>
      <c r="AG755"/>
      <c r="AL755" s="25" t="s">
        <v>3625</v>
      </c>
      <c r="AM755" s="2">
        <v>1315</v>
      </c>
      <c r="AN755" s="1">
        <v>0.35</v>
      </c>
    </row>
    <row r="756" spans="24:40" ht="30">
      <c r="X756" s="20" t="s">
        <v>6659</v>
      </c>
      <c r="Y756" s="27">
        <v>4.0999999999999996</v>
      </c>
      <c r="AG756"/>
      <c r="AL756" s="25" t="s">
        <v>1373</v>
      </c>
      <c r="AM756" s="2">
        <v>30411</v>
      </c>
      <c r="AN756" s="1">
        <v>0.62</v>
      </c>
    </row>
    <row r="757" spans="24:40" ht="45">
      <c r="X757" s="20" t="s">
        <v>6149</v>
      </c>
      <c r="Y757" s="27">
        <v>4.0999999999999996</v>
      </c>
      <c r="AG757"/>
      <c r="AL757" s="25" t="s">
        <v>11637</v>
      </c>
      <c r="AM757" s="2">
        <v>1988</v>
      </c>
      <c r="AN757" s="1">
        <v>0.62</v>
      </c>
    </row>
    <row r="758" spans="24:40" ht="30">
      <c r="X758" s="20" t="s">
        <v>11438</v>
      </c>
      <c r="Y758" s="27">
        <v>4.0999999999999996</v>
      </c>
      <c r="AG758"/>
      <c r="AL758" s="25" t="s">
        <v>9447</v>
      </c>
      <c r="AM758" s="2">
        <v>2466</v>
      </c>
      <c r="AN758" s="1">
        <v>0.23</v>
      </c>
    </row>
    <row r="759" spans="24:40">
      <c r="X759" s="20" t="s">
        <v>6525</v>
      </c>
      <c r="Y759" s="27">
        <v>4.0999999999999996</v>
      </c>
      <c r="AG759"/>
      <c r="AL759" s="25" t="s">
        <v>10225</v>
      </c>
      <c r="AM759" s="2">
        <v>1811</v>
      </c>
      <c r="AN759" s="1">
        <v>0.42</v>
      </c>
    </row>
    <row r="760" spans="24:40" ht="30">
      <c r="X760" s="20" t="s">
        <v>9745</v>
      </c>
      <c r="Y760" s="27">
        <v>4.0999999999999996</v>
      </c>
      <c r="AG760"/>
      <c r="AL760" s="25" t="s">
        <v>4746</v>
      </c>
      <c r="AM760" s="2">
        <v>14560</v>
      </c>
      <c r="AN760" s="1">
        <v>0.56999999999999995</v>
      </c>
    </row>
    <row r="761" spans="24:40" ht="30">
      <c r="X761" s="20" t="s">
        <v>3472</v>
      </c>
      <c r="Y761" s="27">
        <v>4.0999999999999996</v>
      </c>
      <c r="AG761"/>
      <c r="AL761" s="25" t="s">
        <v>642</v>
      </c>
      <c r="AM761" s="2">
        <v>2727</v>
      </c>
      <c r="AN761" s="1">
        <v>0.47</v>
      </c>
    </row>
    <row r="762" spans="24:40">
      <c r="X762" s="20" t="s">
        <v>6951</v>
      </c>
      <c r="Y762" s="27">
        <v>4.0999999999999996</v>
      </c>
      <c r="AG762"/>
      <c r="AL762" s="25" t="s">
        <v>12594</v>
      </c>
      <c r="AM762" s="2">
        <v>3524</v>
      </c>
      <c r="AN762" s="1">
        <v>0.59</v>
      </c>
    </row>
    <row r="763" spans="24:40">
      <c r="X763" s="20" t="s">
        <v>3704</v>
      </c>
      <c r="Y763" s="27">
        <v>4.0999999999999996</v>
      </c>
      <c r="AG763"/>
      <c r="AL763" s="25" t="s">
        <v>11023</v>
      </c>
      <c r="AM763" s="2">
        <v>356</v>
      </c>
      <c r="AN763" s="1">
        <v>0.17</v>
      </c>
    </row>
    <row r="764" spans="24:40" ht="30">
      <c r="X764" s="20" t="s">
        <v>446</v>
      </c>
      <c r="Y764" s="27">
        <v>4.0999999999999996</v>
      </c>
      <c r="AG764"/>
      <c r="AL764" s="25" t="s">
        <v>11547</v>
      </c>
      <c r="AM764" s="2">
        <v>17325</v>
      </c>
      <c r="AN764" s="1">
        <v>0.45</v>
      </c>
    </row>
    <row r="765" spans="24:40">
      <c r="X765" s="20" t="s">
        <v>3756</v>
      </c>
      <c r="Y765" s="27">
        <v>4.0999999999999996</v>
      </c>
      <c r="AG765"/>
      <c r="AL765" s="25" t="s">
        <v>10306</v>
      </c>
      <c r="AM765" s="2">
        <v>4664</v>
      </c>
      <c r="AN765" s="1">
        <v>0.57999999999999996</v>
      </c>
    </row>
    <row r="766" spans="24:40">
      <c r="X766" s="20" t="s">
        <v>12895</v>
      </c>
      <c r="Y766" s="27">
        <v>4.0999999999999996</v>
      </c>
      <c r="AG766"/>
      <c r="AL766" s="25" t="s">
        <v>10961</v>
      </c>
      <c r="AM766" s="2">
        <v>3815</v>
      </c>
      <c r="AN766" s="1">
        <v>0.17</v>
      </c>
    </row>
    <row r="767" spans="24:40" ht="30">
      <c r="X767" s="20" t="s">
        <v>4075</v>
      </c>
      <c r="Y767" s="27">
        <v>4.0999999999999996</v>
      </c>
      <c r="AG767"/>
      <c r="AL767" s="25" t="s">
        <v>8731</v>
      </c>
      <c r="AM767" s="2">
        <v>2961</v>
      </c>
      <c r="AN767" s="1">
        <v>0.53</v>
      </c>
    </row>
    <row r="768" spans="24:40" ht="30">
      <c r="X768" s="20" t="s">
        <v>11346</v>
      </c>
      <c r="Y768" s="27">
        <v>4.0999999999999996</v>
      </c>
      <c r="AG768"/>
      <c r="AL768" s="25" t="s">
        <v>4262</v>
      </c>
      <c r="AM768" s="2">
        <v>9378</v>
      </c>
      <c r="AN768" s="1">
        <v>0.14000000000000001</v>
      </c>
    </row>
    <row r="769" spans="24:40" ht="30">
      <c r="X769" s="20" t="s">
        <v>3708</v>
      </c>
      <c r="Y769" s="27">
        <v>4.0999999999999996</v>
      </c>
      <c r="AG769"/>
      <c r="AL769" s="25" t="s">
        <v>3836</v>
      </c>
      <c r="AM769" s="2">
        <v>9378</v>
      </c>
      <c r="AN769" s="1">
        <v>0.14000000000000001</v>
      </c>
    </row>
    <row r="770" spans="24:40" ht="30">
      <c r="X770" s="20" t="s">
        <v>10982</v>
      </c>
      <c r="Y770" s="27">
        <v>4.0999999999999996</v>
      </c>
      <c r="AG770"/>
      <c r="AL770" s="25" t="s">
        <v>11226</v>
      </c>
      <c r="AM770" s="2">
        <v>109</v>
      </c>
      <c r="AN770" s="1">
        <v>0.77</v>
      </c>
    </row>
    <row r="771" spans="24:40" ht="30">
      <c r="X771" s="20" t="s">
        <v>3303</v>
      </c>
      <c r="Y771" s="27">
        <v>4.0999999999999996</v>
      </c>
      <c r="AG771"/>
      <c r="AL771" s="25" t="s">
        <v>11115</v>
      </c>
      <c r="AM771" s="2">
        <v>2300</v>
      </c>
      <c r="AN771" s="1">
        <v>0.56000000000000005</v>
      </c>
    </row>
    <row r="772" spans="24:40" ht="30">
      <c r="X772" s="20" t="s">
        <v>9499</v>
      </c>
      <c r="Y772" s="27">
        <v>4.0999999999999996</v>
      </c>
      <c r="AG772"/>
      <c r="AL772" s="25" t="s">
        <v>4189</v>
      </c>
      <c r="AM772" s="2">
        <v>3492</v>
      </c>
      <c r="AN772" s="1">
        <v>0.67</v>
      </c>
    </row>
    <row r="773" spans="24:40" ht="30">
      <c r="X773" s="20" t="s">
        <v>9854</v>
      </c>
      <c r="Y773" s="27">
        <v>4.0999999999999996</v>
      </c>
      <c r="AG773"/>
      <c r="AL773" s="25" t="s">
        <v>1834</v>
      </c>
      <c r="AM773" s="2">
        <v>2249</v>
      </c>
      <c r="AN773" s="1">
        <v>0.75</v>
      </c>
    </row>
    <row r="774" spans="24:40" ht="45">
      <c r="X774" s="20" t="s">
        <v>7986</v>
      </c>
      <c r="Y774" s="27">
        <v>4.0999999999999996</v>
      </c>
      <c r="AG774"/>
      <c r="AL774" s="25" t="s">
        <v>4230</v>
      </c>
      <c r="AM774" s="2">
        <v>240</v>
      </c>
      <c r="AN774" s="1">
        <v>0.76</v>
      </c>
    </row>
    <row r="775" spans="24:40">
      <c r="X775" s="20" t="s">
        <v>4950</v>
      </c>
      <c r="Y775" s="27">
        <v>4.0999999999999996</v>
      </c>
      <c r="AG775"/>
      <c r="AL775" s="25" t="s">
        <v>11979</v>
      </c>
      <c r="AM775" s="2">
        <v>727</v>
      </c>
      <c r="AN775" s="1">
        <v>0.28999999999999998</v>
      </c>
    </row>
    <row r="776" spans="24:40" ht="30">
      <c r="X776" s="20" t="s">
        <v>1705</v>
      </c>
      <c r="Y776" s="27">
        <v>4.0999999999999996</v>
      </c>
      <c r="AG776"/>
      <c r="AL776" s="25" t="s">
        <v>12965</v>
      </c>
      <c r="AM776" s="2">
        <v>2</v>
      </c>
      <c r="AN776" s="1">
        <v>0.8</v>
      </c>
    </row>
    <row r="777" spans="24:40" ht="45">
      <c r="X777" s="20" t="s">
        <v>848</v>
      </c>
      <c r="Y777" s="27">
        <v>4.0999999999999996</v>
      </c>
      <c r="AG777"/>
      <c r="AL777" s="25" t="s">
        <v>11517</v>
      </c>
      <c r="AM777" s="2">
        <v>617</v>
      </c>
      <c r="AN777" s="1">
        <v>0.56999999999999995</v>
      </c>
    </row>
    <row r="778" spans="24:40" ht="30">
      <c r="X778" s="20" t="s">
        <v>8143</v>
      </c>
      <c r="Y778" s="27">
        <v>4.0999999999999996</v>
      </c>
      <c r="AG778"/>
      <c r="AL778" s="25" t="s">
        <v>2658</v>
      </c>
      <c r="AM778" s="2">
        <v>163</v>
      </c>
      <c r="AN778" s="1">
        <v>0.78</v>
      </c>
    </row>
    <row r="779" spans="24:40" ht="30">
      <c r="X779" s="20" t="s">
        <v>11003</v>
      </c>
      <c r="Y779" s="27">
        <v>4.0999999999999996</v>
      </c>
      <c r="AG779"/>
      <c r="AL779" s="25" t="s">
        <v>12975</v>
      </c>
      <c r="AM779" s="2">
        <v>1090</v>
      </c>
      <c r="AN779" s="1">
        <v>0.59</v>
      </c>
    </row>
    <row r="780" spans="24:40" ht="30">
      <c r="X780" s="20" t="s">
        <v>8530</v>
      </c>
      <c r="Y780" s="27">
        <v>4.0999999999999996</v>
      </c>
      <c r="AG780"/>
      <c r="AL780" s="25" t="s">
        <v>4252</v>
      </c>
      <c r="AM780" s="2">
        <v>828</v>
      </c>
      <c r="AN780" s="1">
        <v>0.57999999999999996</v>
      </c>
    </row>
    <row r="781" spans="24:40" ht="30">
      <c r="X781" s="20" t="s">
        <v>5202</v>
      </c>
      <c r="Y781" s="27">
        <v>4.0999999999999996</v>
      </c>
      <c r="AG781"/>
      <c r="AL781" s="25" t="s">
        <v>5788</v>
      </c>
      <c r="AM781" s="2">
        <v>12452</v>
      </c>
      <c r="AN781" s="1">
        <v>0.63</v>
      </c>
    </row>
    <row r="782" spans="24:40" ht="30">
      <c r="X782" s="20" t="s">
        <v>517</v>
      </c>
      <c r="Y782" s="27">
        <v>4.0999999999999996</v>
      </c>
      <c r="AG782"/>
      <c r="AL782" s="25" t="s">
        <v>6483</v>
      </c>
      <c r="AM782" s="2">
        <v>14629</v>
      </c>
      <c r="AN782" s="1">
        <v>0.56999999999999995</v>
      </c>
    </row>
    <row r="783" spans="24:40" ht="45">
      <c r="X783" s="20" t="s">
        <v>2581</v>
      </c>
      <c r="Y783" s="27">
        <v>4.0999999999999996</v>
      </c>
      <c r="AG783"/>
      <c r="AL783" s="25" t="s">
        <v>5974</v>
      </c>
      <c r="AM783" s="2">
        <v>3517</v>
      </c>
      <c r="AN783" s="1">
        <v>0.55000000000000004</v>
      </c>
    </row>
    <row r="784" spans="24:40" ht="30">
      <c r="X784" s="20" t="s">
        <v>1682</v>
      </c>
      <c r="Y784" s="27">
        <v>4.0999999999999996</v>
      </c>
      <c r="AG784"/>
      <c r="AL784" s="25" t="s">
        <v>4215</v>
      </c>
      <c r="AM784" s="2">
        <v>92588</v>
      </c>
      <c r="AN784" s="1">
        <v>0.7</v>
      </c>
    </row>
    <row r="785" spans="24:40" ht="45">
      <c r="X785" s="20" t="s">
        <v>6743</v>
      </c>
      <c r="Y785" s="27">
        <v>4.0999999999999996</v>
      </c>
      <c r="AG785"/>
      <c r="AL785" s="25" t="s">
        <v>6113</v>
      </c>
      <c r="AM785" s="2">
        <v>92588</v>
      </c>
      <c r="AN785" s="1">
        <v>0.7</v>
      </c>
    </row>
    <row r="786" spans="24:40" ht="30">
      <c r="X786" s="20" t="s">
        <v>9974</v>
      </c>
      <c r="Y786" s="27">
        <v>4.0999999999999996</v>
      </c>
      <c r="AG786"/>
      <c r="AL786" s="25" t="s">
        <v>3291</v>
      </c>
      <c r="AM786" s="2">
        <v>10358</v>
      </c>
      <c r="AN786" s="1">
        <v>0.5</v>
      </c>
    </row>
    <row r="787" spans="24:40" ht="30">
      <c r="X787" s="20" t="s">
        <v>6691</v>
      </c>
      <c r="Y787" s="27">
        <v>4.0999999999999996</v>
      </c>
      <c r="AG787"/>
      <c r="AL787" s="25" t="s">
        <v>4055</v>
      </c>
      <c r="AM787" s="2">
        <v>37</v>
      </c>
      <c r="AN787" s="1">
        <v>0.44</v>
      </c>
    </row>
    <row r="788" spans="24:40" ht="30">
      <c r="X788" s="20" t="s">
        <v>10145</v>
      </c>
      <c r="Y788" s="27">
        <v>4.0999999999999996</v>
      </c>
      <c r="AG788"/>
      <c r="AL788" s="25" t="s">
        <v>3399</v>
      </c>
      <c r="AM788" s="2">
        <v>30254</v>
      </c>
      <c r="AN788" s="1">
        <v>0.5</v>
      </c>
    </row>
    <row r="789" spans="24:40" ht="45">
      <c r="X789" s="20" t="s">
        <v>4756</v>
      </c>
      <c r="Y789" s="27">
        <v>4.0999999999999996</v>
      </c>
      <c r="AG789"/>
      <c r="AL789" s="25" t="s">
        <v>4722</v>
      </c>
      <c r="AM789" s="2">
        <v>30254</v>
      </c>
      <c r="AN789" s="1">
        <v>0.5</v>
      </c>
    </row>
    <row r="790" spans="24:40" ht="45">
      <c r="X790" s="20" t="s">
        <v>8843</v>
      </c>
      <c r="Y790" s="27">
        <v>4.0999999999999996</v>
      </c>
      <c r="AG790"/>
      <c r="AL790" s="25" t="s">
        <v>3172</v>
      </c>
      <c r="AM790" s="2">
        <v>60508</v>
      </c>
      <c r="AN790" s="1">
        <v>0.6</v>
      </c>
    </row>
    <row r="791" spans="24:40" ht="30">
      <c r="X791" s="20" t="s">
        <v>673</v>
      </c>
      <c r="Y791" s="27">
        <v>4.0999999999999996</v>
      </c>
      <c r="AG791"/>
      <c r="AL791" s="25" t="s">
        <v>3787</v>
      </c>
      <c r="AM791" s="2">
        <v>135901</v>
      </c>
      <c r="AN791" s="1">
        <v>0.68</v>
      </c>
    </row>
    <row r="792" spans="24:40" ht="45">
      <c r="X792" s="20" t="s">
        <v>12463</v>
      </c>
      <c r="Y792" s="27">
        <v>4.0999999999999996</v>
      </c>
      <c r="AG792"/>
      <c r="AL792" s="25" t="s">
        <v>4583</v>
      </c>
      <c r="AM792" s="2">
        <v>10229</v>
      </c>
      <c r="AN792" s="1">
        <v>0.43</v>
      </c>
    </row>
    <row r="793" spans="24:40" ht="30">
      <c r="X793" s="20" t="s">
        <v>11145</v>
      </c>
      <c r="Y793" s="27">
        <v>4.0999999999999996</v>
      </c>
      <c r="AG793"/>
      <c r="AL793" s="25" t="s">
        <v>7183</v>
      </c>
      <c r="AM793" s="2">
        <v>5852</v>
      </c>
      <c r="AN793" s="1">
        <v>0.57999999999999996</v>
      </c>
    </row>
    <row r="794" spans="24:40" ht="30">
      <c r="X794" s="20" t="s">
        <v>9315</v>
      </c>
      <c r="Y794" s="27">
        <v>4.0999999999999996</v>
      </c>
      <c r="AG794"/>
      <c r="AL794" s="25" t="s">
        <v>4414</v>
      </c>
      <c r="AM794" s="2">
        <v>38879</v>
      </c>
      <c r="AN794" s="1">
        <v>0.56999999999999995</v>
      </c>
    </row>
    <row r="795" spans="24:40" ht="30">
      <c r="X795" s="20" t="s">
        <v>4923</v>
      </c>
      <c r="Y795" s="27">
        <v>4.0999999999999996</v>
      </c>
      <c r="AG795"/>
      <c r="AL795" s="25" t="s">
        <v>7604</v>
      </c>
      <c r="AM795" s="2">
        <v>38879</v>
      </c>
      <c r="AN795" s="1">
        <v>0.57999999999999996</v>
      </c>
    </row>
    <row r="796" spans="24:40" ht="45">
      <c r="X796" s="20" t="s">
        <v>9121</v>
      </c>
      <c r="Y796" s="27">
        <v>4.0999999999999996</v>
      </c>
      <c r="AG796"/>
      <c r="AL796" s="25" t="s">
        <v>4170</v>
      </c>
      <c r="AM796" s="2">
        <v>7148</v>
      </c>
      <c r="AN796" s="1">
        <v>0.5</v>
      </c>
    </row>
    <row r="797" spans="24:40" ht="30">
      <c r="X797" s="20" t="s">
        <v>1027</v>
      </c>
      <c r="Y797" s="27">
        <v>4.0999999999999996</v>
      </c>
      <c r="AG797"/>
      <c r="AL797" s="25" t="s">
        <v>5948</v>
      </c>
      <c r="AM797" s="2">
        <v>7571</v>
      </c>
      <c r="AN797" s="1">
        <v>0.5</v>
      </c>
    </row>
    <row r="798" spans="24:40" ht="45">
      <c r="X798" s="20" t="s">
        <v>9580</v>
      </c>
      <c r="Y798" s="27">
        <v>4.0999999999999996</v>
      </c>
      <c r="AG798"/>
      <c r="AL798" s="25" t="s">
        <v>4088</v>
      </c>
      <c r="AM798" s="2">
        <v>7571</v>
      </c>
      <c r="AN798" s="1">
        <v>0.6</v>
      </c>
    </row>
    <row r="799" spans="24:40" ht="45">
      <c r="X799" s="20" t="s">
        <v>708</v>
      </c>
      <c r="Y799" s="27">
        <v>4.0999999999999996</v>
      </c>
      <c r="AG799"/>
      <c r="AL799" s="25" t="s">
        <v>3034</v>
      </c>
      <c r="AM799" s="2">
        <v>21378</v>
      </c>
      <c r="AN799" s="1">
        <v>0.61</v>
      </c>
    </row>
    <row r="800" spans="24:40" ht="30">
      <c r="X800" s="20" t="s">
        <v>10992</v>
      </c>
      <c r="Y800" s="27">
        <v>4.0999999999999996</v>
      </c>
      <c r="AG800"/>
      <c r="AL800" s="25" t="s">
        <v>4522</v>
      </c>
      <c r="AM800" s="2">
        <v>38</v>
      </c>
      <c r="AN800" s="1">
        <v>0.75</v>
      </c>
    </row>
    <row r="801" spans="24:40" ht="30">
      <c r="X801" s="20" t="s">
        <v>9954</v>
      </c>
      <c r="Y801" s="27">
        <v>4.0999999999999996</v>
      </c>
      <c r="AG801"/>
      <c r="AL801" s="25" t="s">
        <v>3797</v>
      </c>
      <c r="AM801" s="2">
        <v>128311</v>
      </c>
      <c r="AN801" s="1">
        <v>0.22</v>
      </c>
    </row>
    <row r="802" spans="24:40" ht="30">
      <c r="X802" s="20" t="s">
        <v>8752</v>
      </c>
      <c r="Y802" s="27">
        <v>4.0999999999999996</v>
      </c>
      <c r="AG802"/>
      <c r="AL802" s="25" t="s">
        <v>3751</v>
      </c>
      <c r="AM802" s="2">
        <v>128311</v>
      </c>
      <c r="AN802" s="1">
        <v>0.22</v>
      </c>
    </row>
    <row r="803" spans="24:40">
      <c r="X803" s="20" t="s">
        <v>1965</v>
      </c>
      <c r="Y803" s="27">
        <v>4.0999999999999996</v>
      </c>
      <c r="AG803"/>
      <c r="AL803" s="25" t="s">
        <v>3575</v>
      </c>
      <c r="AM803" s="2">
        <v>128311</v>
      </c>
      <c r="AN803" s="1">
        <v>0.19</v>
      </c>
    </row>
    <row r="804" spans="24:40">
      <c r="X804" s="20" t="s">
        <v>9376</v>
      </c>
      <c r="Y804" s="27">
        <v>4.0999999999999996</v>
      </c>
      <c r="AG804"/>
      <c r="AL804" s="25" t="s">
        <v>3044</v>
      </c>
      <c r="AM804" s="2">
        <v>128311</v>
      </c>
      <c r="AN804" s="1">
        <v>0.19</v>
      </c>
    </row>
    <row r="805" spans="24:40">
      <c r="X805" s="20" t="s">
        <v>10851</v>
      </c>
      <c r="Y805" s="27">
        <v>4.0999999999999996</v>
      </c>
      <c r="AG805"/>
      <c r="AL805" s="25" t="s">
        <v>4404</v>
      </c>
      <c r="AM805" s="2">
        <v>14266</v>
      </c>
      <c r="AN805" s="1">
        <v>0.13</v>
      </c>
    </row>
    <row r="806" spans="24:40" ht="30">
      <c r="X806" s="20" t="s">
        <v>2753</v>
      </c>
      <c r="Y806" s="27">
        <v>4.0999999999999996</v>
      </c>
      <c r="AG806"/>
      <c r="AL806" s="25" t="s">
        <v>4462</v>
      </c>
      <c r="AM806" s="2">
        <v>1641</v>
      </c>
      <c r="AN806" s="1">
        <v>0.28000000000000003</v>
      </c>
    </row>
    <row r="807" spans="24:40">
      <c r="X807" s="20" t="s">
        <v>9785</v>
      </c>
      <c r="Y807" s="27">
        <v>4.0999999999999996</v>
      </c>
      <c r="AG807"/>
      <c r="AL807" s="25" t="s">
        <v>8937</v>
      </c>
      <c r="AM807" s="2">
        <v>4927</v>
      </c>
      <c r="AN807" s="1">
        <v>0.61</v>
      </c>
    </row>
    <row r="808" spans="24:40" ht="45">
      <c r="X808" s="20" t="s">
        <v>10419</v>
      </c>
      <c r="Y808" s="27">
        <v>4.0999999999999996</v>
      </c>
      <c r="AG808"/>
      <c r="AL808" s="25" t="s">
        <v>5431</v>
      </c>
      <c r="AM808" s="2">
        <v>11716</v>
      </c>
      <c r="AN808" s="1">
        <v>0.66</v>
      </c>
    </row>
    <row r="809" spans="24:40" ht="45">
      <c r="X809" s="20" t="s">
        <v>4890</v>
      </c>
      <c r="Y809" s="27">
        <v>4.0999999999999996</v>
      </c>
      <c r="AG809"/>
      <c r="AL809" s="25" t="s">
        <v>8368</v>
      </c>
      <c r="AM809" s="2">
        <v>2375</v>
      </c>
      <c r="AN809" s="1">
        <v>0.27</v>
      </c>
    </row>
    <row r="810" spans="24:40" ht="30">
      <c r="X810" s="20" t="s">
        <v>12212</v>
      </c>
      <c r="Y810" s="27">
        <v>4.0999999999999996</v>
      </c>
      <c r="AG810"/>
      <c r="AL810" s="25" t="s">
        <v>6876</v>
      </c>
      <c r="AM810" s="2">
        <v>26423</v>
      </c>
      <c r="AN810" s="1">
        <v>0</v>
      </c>
    </row>
    <row r="811" spans="24:40">
      <c r="X811" s="20" t="s">
        <v>4424</v>
      </c>
      <c r="Y811" s="27">
        <v>4.0999999999999996</v>
      </c>
      <c r="AG811"/>
      <c r="AL811" s="25" t="s">
        <v>799</v>
      </c>
      <c r="AM811" s="2">
        <v>7298</v>
      </c>
      <c r="AN811" s="1">
        <v>0.25</v>
      </c>
    </row>
    <row r="812" spans="24:40">
      <c r="X812" s="20" t="s">
        <v>1132</v>
      </c>
      <c r="Y812" s="27">
        <v>4.0999999999999996</v>
      </c>
      <c r="AG812"/>
      <c r="AL812" s="25" t="s">
        <v>839</v>
      </c>
      <c r="AM812" s="2">
        <v>34899</v>
      </c>
      <c r="AN812" s="1">
        <v>0.22</v>
      </c>
    </row>
    <row r="813" spans="24:40">
      <c r="X813" s="20" t="s">
        <v>5453</v>
      </c>
      <c r="Y813" s="27">
        <v>4.0999999999999996</v>
      </c>
      <c r="AG813"/>
      <c r="AL813" s="25" t="s">
        <v>3543</v>
      </c>
      <c r="AM813" s="2">
        <v>11029</v>
      </c>
      <c r="AN813" s="1">
        <v>0.1</v>
      </c>
    </row>
    <row r="814" spans="24:40">
      <c r="X814" s="20" t="s">
        <v>12763</v>
      </c>
      <c r="Y814" s="27">
        <v>4.0999999999999996</v>
      </c>
      <c r="AG814"/>
      <c r="AL814" s="25" t="s">
        <v>4394</v>
      </c>
      <c r="AM814" s="2">
        <v>3075</v>
      </c>
      <c r="AN814" s="1">
        <v>0.1</v>
      </c>
    </row>
    <row r="815" spans="24:40">
      <c r="X815" s="20" t="s">
        <v>184</v>
      </c>
      <c r="Y815" s="27">
        <v>4.0999999999999996</v>
      </c>
      <c r="AG815"/>
      <c r="AL815" s="25" t="s">
        <v>377</v>
      </c>
      <c r="AM815" s="2">
        <v>7298</v>
      </c>
      <c r="AN815" s="1">
        <v>0.28000000000000003</v>
      </c>
    </row>
    <row r="816" spans="24:40">
      <c r="X816" s="20" t="s">
        <v>3467</v>
      </c>
      <c r="Y816" s="27">
        <v>4.0999999999999996</v>
      </c>
      <c r="AG816"/>
      <c r="AL816" s="25" t="s">
        <v>1909</v>
      </c>
      <c r="AM816" s="2">
        <v>6753</v>
      </c>
      <c r="AN816" s="1">
        <v>0.28000000000000003</v>
      </c>
    </row>
    <row r="817" spans="24:40">
      <c r="X817" s="20" t="s">
        <v>698</v>
      </c>
      <c r="Y817" s="27">
        <v>4.0999999999999996</v>
      </c>
      <c r="AG817"/>
      <c r="AL817" s="25" t="s">
        <v>2872</v>
      </c>
      <c r="AM817" s="2">
        <v>6753</v>
      </c>
      <c r="AN817" s="1">
        <v>0.11</v>
      </c>
    </row>
    <row r="818" spans="24:40">
      <c r="X818" s="20" t="s">
        <v>3117</v>
      </c>
      <c r="Y818" s="27">
        <v>4.0999999999999996</v>
      </c>
      <c r="AG818"/>
      <c r="AL818" s="25" t="s">
        <v>263</v>
      </c>
      <c r="AM818" s="2">
        <v>34899</v>
      </c>
      <c r="AN818" s="1">
        <v>0.25</v>
      </c>
    </row>
    <row r="819" spans="24:40">
      <c r="X819" s="20" t="s">
        <v>3608</v>
      </c>
      <c r="Y819" s="27">
        <v>4.0999999999999996</v>
      </c>
      <c r="AG819"/>
      <c r="AL819" s="25" t="s">
        <v>542</v>
      </c>
      <c r="AM819" s="2">
        <v>34899</v>
      </c>
      <c r="AN819" s="1">
        <v>0.27</v>
      </c>
    </row>
    <row r="820" spans="24:40">
      <c r="X820" s="20" t="s">
        <v>4815</v>
      </c>
      <c r="Y820" s="27">
        <v>4.0999999999999996</v>
      </c>
      <c r="AG820"/>
      <c r="AL820" s="25" t="s">
        <v>3010</v>
      </c>
      <c r="AM820" s="2">
        <v>17415</v>
      </c>
      <c r="AN820" s="1">
        <v>0</v>
      </c>
    </row>
    <row r="821" spans="24:40">
      <c r="X821" s="20" t="s">
        <v>3593</v>
      </c>
      <c r="Y821" s="27">
        <v>4.0999999999999996</v>
      </c>
      <c r="AG821"/>
      <c r="AL821" s="25" t="s">
        <v>3514</v>
      </c>
      <c r="AM821" s="2">
        <v>17415</v>
      </c>
      <c r="AN821" s="1">
        <v>0</v>
      </c>
    </row>
    <row r="822" spans="24:40">
      <c r="X822" s="20" t="s">
        <v>4542</v>
      </c>
      <c r="Y822" s="27">
        <v>4.0999999999999996</v>
      </c>
      <c r="AG822"/>
      <c r="AL822" s="25" t="s">
        <v>3000</v>
      </c>
      <c r="AM822" s="2">
        <v>17415</v>
      </c>
      <c r="AN822" s="1">
        <v>0</v>
      </c>
    </row>
    <row r="823" spans="24:40" ht="45">
      <c r="X823" s="20" t="s">
        <v>9273</v>
      </c>
      <c r="Y823" s="27">
        <v>4.0999999999999996</v>
      </c>
      <c r="AG823"/>
      <c r="AL823" s="25" t="s">
        <v>4240</v>
      </c>
      <c r="AM823" s="2">
        <v>758</v>
      </c>
      <c r="AN823" s="1">
        <v>0.28999999999999998</v>
      </c>
    </row>
    <row r="824" spans="24:40" ht="30">
      <c r="X824" s="20" t="s">
        <v>5079</v>
      </c>
      <c r="Y824" s="27">
        <v>4.0999999999999996</v>
      </c>
      <c r="AG824"/>
      <c r="AL824" s="25" t="s">
        <v>4349</v>
      </c>
      <c r="AM824" s="2">
        <v>8891</v>
      </c>
      <c r="AN824" s="1">
        <v>0.7</v>
      </c>
    </row>
    <row r="825" spans="24:40" ht="30">
      <c r="X825" s="20" t="s">
        <v>3555</v>
      </c>
      <c r="Y825" s="27">
        <v>4.0999999999999996</v>
      </c>
      <c r="AG825"/>
      <c r="AL825" s="25" t="s">
        <v>3820</v>
      </c>
      <c r="AM825" s="2">
        <v>58506</v>
      </c>
      <c r="AN825" s="1">
        <v>0.22</v>
      </c>
    </row>
    <row r="826" spans="24:40" ht="30">
      <c r="X826" s="20" t="s">
        <v>6262</v>
      </c>
      <c r="Y826" s="27">
        <v>4.0999999999999996</v>
      </c>
      <c r="AG826"/>
      <c r="AL826" s="25" t="s">
        <v>3359</v>
      </c>
      <c r="AM826" s="2">
        <v>32916</v>
      </c>
      <c r="AN826" s="1">
        <v>0.26</v>
      </c>
    </row>
    <row r="827" spans="24:40" ht="30">
      <c r="X827" s="20" t="s">
        <v>8408</v>
      </c>
      <c r="Y827" s="27">
        <v>4.0999999999999996</v>
      </c>
      <c r="AG827"/>
      <c r="AL827" s="25" t="s">
        <v>3771</v>
      </c>
      <c r="AM827" s="2">
        <v>32916</v>
      </c>
      <c r="AN827" s="1">
        <v>0.26</v>
      </c>
    </row>
    <row r="828" spans="24:40" ht="45">
      <c r="X828" s="20" t="s">
        <v>3716</v>
      </c>
      <c r="Y828" s="27">
        <v>4.0999999999999996</v>
      </c>
      <c r="AG828"/>
      <c r="AL828" s="25" t="s">
        <v>4605</v>
      </c>
      <c r="AM828" s="2">
        <v>28807</v>
      </c>
      <c r="AN828" s="1">
        <v>0.42</v>
      </c>
    </row>
    <row r="829" spans="24:40" ht="45">
      <c r="X829" s="20" t="s">
        <v>8419</v>
      </c>
      <c r="Y829" s="27">
        <v>4.0999999999999996</v>
      </c>
      <c r="AG829"/>
      <c r="AL829" s="25" t="s">
        <v>663</v>
      </c>
      <c r="AM829" s="2">
        <v>298</v>
      </c>
      <c r="AN829" s="1">
        <v>0.61</v>
      </c>
    </row>
    <row r="830" spans="24:40" ht="45">
      <c r="X830" s="20" t="s">
        <v>5233</v>
      </c>
      <c r="Y830" s="27">
        <v>4.0999999999999996</v>
      </c>
      <c r="AG830"/>
      <c r="AL830" s="25" t="s">
        <v>10368</v>
      </c>
      <c r="AM830" s="2">
        <v>28</v>
      </c>
      <c r="AN830" s="1">
        <v>0.44</v>
      </c>
    </row>
    <row r="831" spans="24:40" ht="30">
      <c r="X831" s="20" t="s">
        <v>11266</v>
      </c>
      <c r="Y831" s="27">
        <v>4.0999999999999996</v>
      </c>
      <c r="AG831"/>
      <c r="AL831" s="25" t="s">
        <v>8052</v>
      </c>
      <c r="AM831" s="2">
        <v>13944</v>
      </c>
      <c r="AN831" s="1">
        <v>0.34</v>
      </c>
    </row>
    <row r="832" spans="24:40">
      <c r="X832" s="20" t="s">
        <v>2025</v>
      </c>
      <c r="Y832" s="27">
        <v>4.0999999999999996</v>
      </c>
      <c r="AG832"/>
      <c r="AL832" s="25" t="s">
        <v>9294</v>
      </c>
      <c r="AM832" s="2">
        <v>19998</v>
      </c>
      <c r="AN832" s="1">
        <v>0.44</v>
      </c>
    </row>
    <row r="833" spans="24:40" ht="30">
      <c r="X833" s="20" t="s">
        <v>6092</v>
      </c>
      <c r="Y833" s="27">
        <v>4.0999999999999996</v>
      </c>
      <c r="AG833"/>
      <c r="AL833" s="25" t="s">
        <v>11867</v>
      </c>
      <c r="AM833" s="2">
        <v>588</v>
      </c>
      <c r="AN833" s="1">
        <v>0.43</v>
      </c>
    </row>
    <row r="834" spans="24:40">
      <c r="X834" s="20" t="s">
        <v>1617</v>
      </c>
      <c r="Y834" s="27">
        <v>4.0999999999999996</v>
      </c>
      <c r="AG834"/>
      <c r="AL834" s="25" t="s">
        <v>9071</v>
      </c>
      <c r="AM834" s="2">
        <v>13029</v>
      </c>
      <c r="AN834" s="1">
        <v>0.5</v>
      </c>
    </row>
    <row r="835" spans="24:40">
      <c r="X835" s="20" t="s">
        <v>5754</v>
      </c>
      <c r="Y835" s="27">
        <v>4.0999999999999996</v>
      </c>
      <c r="AG835"/>
      <c r="AL835" s="25" t="s">
        <v>11697</v>
      </c>
      <c r="AM835" s="2">
        <v>6055</v>
      </c>
      <c r="AN835" s="1">
        <v>0.21</v>
      </c>
    </row>
    <row r="836" spans="24:40">
      <c r="X836" s="20" t="s">
        <v>77</v>
      </c>
      <c r="Y836" s="27">
        <v>4.0999999999999996</v>
      </c>
      <c r="AG836"/>
      <c r="AL836" s="25" t="s">
        <v>9407</v>
      </c>
      <c r="AM836" s="2">
        <v>18462</v>
      </c>
      <c r="AN836" s="1">
        <v>0.16</v>
      </c>
    </row>
    <row r="837" spans="24:40">
      <c r="X837" s="20" t="s">
        <v>1002</v>
      </c>
      <c r="Y837" s="27">
        <v>4.0999999999999996</v>
      </c>
      <c r="AG837"/>
      <c r="AL837" s="25" t="s">
        <v>8677</v>
      </c>
      <c r="AM837" s="2">
        <v>14120</v>
      </c>
      <c r="AN837" s="1">
        <v>0.11</v>
      </c>
    </row>
    <row r="838" spans="24:40" ht="90">
      <c r="X838" s="20" t="s">
        <v>4323</v>
      </c>
      <c r="Y838" s="27">
        <v>4.0999999999999996</v>
      </c>
      <c r="AG838"/>
      <c r="AL838" s="25" t="s">
        <v>12050</v>
      </c>
      <c r="AM838" s="2">
        <v>1456</v>
      </c>
      <c r="AN838" s="1">
        <v>0.41</v>
      </c>
    </row>
    <row r="839" spans="24:40">
      <c r="X839" s="20" t="s">
        <v>9181</v>
      </c>
      <c r="Y839" s="27">
        <v>4.0999999999999996</v>
      </c>
      <c r="AG839"/>
      <c r="AL839" s="25" t="s">
        <v>5530</v>
      </c>
      <c r="AM839" s="2">
        <v>26556</v>
      </c>
      <c r="AN839" s="1">
        <v>0.1</v>
      </c>
    </row>
    <row r="840" spans="24:40" ht="30">
      <c r="X840" s="20" t="s">
        <v>3887</v>
      </c>
      <c r="Y840" s="27">
        <v>4.0999999999999996</v>
      </c>
      <c r="AG840"/>
      <c r="AL840" s="25" t="s">
        <v>8072</v>
      </c>
      <c r="AM840" s="2">
        <v>25996</v>
      </c>
      <c r="AN840" s="1">
        <v>0</v>
      </c>
    </row>
    <row r="841" spans="24:40">
      <c r="X841" s="20" t="s">
        <v>11717</v>
      </c>
      <c r="Y841" s="27">
        <v>4.0999999999999996</v>
      </c>
      <c r="AG841"/>
      <c r="AL841" s="25" t="s">
        <v>11647</v>
      </c>
      <c r="AM841" s="2">
        <v>3740</v>
      </c>
      <c r="AN841" s="1">
        <v>0.25</v>
      </c>
    </row>
    <row r="842" spans="24:40">
      <c r="X842" s="20" t="s">
        <v>3504</v>
      </c>
      <c r="Y842" s="27">
        <v>4</v>
      </c>
      <c r="AG842"/>
      <c r="AL842" s="25" t="s">
        <v>6313</v>
      </c>
      <c r="AM842" s="2">
        <v>5719</v>
      </c>
      <c r="AN842" s="1">
        <v>0.2</v>
      </c>
    </row>
    <row r="843" spans="24:40">
      <c r="X843" s="20" t="s">
        <v>9151</v>
      </c>
      <c r="Y843" s="27">
        <v>4</v>
      </c>
      <c r="AG843"/>
      <c r="AL843" s="25" t="s">
        <v>8398</v>
      </c>
      <c r="AM843" s="2">
        <v>1926</v>
      </c>
      <c r="AN843" s="1">
        <v>0</v>
      </c>
    </row>
    <row r="844" spans="24:40">
      <c r="X844" s="20" t="s">
        <v>10810</v>
      </c>
      <c r="Y844" s="27">
        <v>4</v>
      </c>
      <c r="AG844"/>
      <c r="AL844" s="25" t="s">
        <v>7336</v>
      </c>
      <c r="AM844" s="2">
        <v>3061</v>
      </c>
      <c r="AN844" s="1">
        <v>0.1</v>
      </c>
    </row>
    <row r="845" spans="24:40">
      <c r="X845" s="20" t="s">
        <v>367</v>
      </c>
      <c r="Y845" s="27">
        <v>4</v>
      </c>
      <c r="AG845"/>
      <c r="AL845" s="25" t="s">
        <v>6231</v>
      </c>
      <c r="AM845" s="2">
        <v>3095</v>
      </c>
      <c r="AN845" s="1">
        <v>0</v>
      </c>
    </row>
    <row r="846" spans="24:40" ht="30">
      <c r="X846" s="20" t="s">
        <v>10398</v>
      </c>
      <c r="Y846" s="27">
        <v>4</v>
      </c>
      <c r="AG846"/>
      <c r="AL846" s="25" t="s">
        <v>7996</v>
      </c>
      <c r="AM846" s="2">
        <v>2493</v>
      </c>
      <c r="AN846" s="1">
        <v>0.24</v>
      </c>
    </row>
    <row r="847" spans="24:40">
      <c r="X847" s="20" t="s">
        <v>2109</v>
      </c>
      <c r="Y847" s="27">
        <v>4</v>
      </c>
      <c r="AG847"/>
      <c r="AL847" s="25" t="s">
        <v>7681</v>
      </c>
      <c r="AM847" s="2">
        <v>3686</v>
      </c>
      <c r="AN847" s="1">
        <v>0.15</v>
      </c>
    </row>
    <row r="848" spans="24:40" ht="45">
      <c r="X848" s="20" t="s">
        <v>12312</v>
      </c>
      <c r="Y848" s="27">
        <v>4</v>
      </c>
      <c r="AG848"/>
      <c r="AL848" s="25" t="s">
        <v>8273</v>
      </c>
      <c r="AM848" s="2">
        <v>2740</v>
      </c>
      <c r="AN848" s="1">
        <v>0.62</v>
      </c>
    </row>
    <row r="849" spans="24:40">
      <c r="X849" s="20" t="s">
        <v>4472</v>
      </c>
      <c r="Y849" s="27">
        <v>4</v>
      </c>
      <c r="AG849"/>
      <c r="AL849" s="25" t="s">
        <v>7088</v>
      </c>
      <c r="AM849" s="2">
        <v>4308</v>
      </c>
      <c r="AN849" s="1">
        <v>0</v>
      </c>
    </row>
    <row r="850" spans="24:40" ht="30">
      <c r="X850" s="20" t="s">
        <v>5601</v>
      </c>
      <c r="Y850" s="27">
        <v>4</v>
      </c>
      <c r="AG850"/>
      <c r="AL850" s="25" t="s">
        <v>10790</v>
      </c>
      <c r="AM850" s="2">
        <v>13</v>
      </c>
      <c r="AN850" s="1">
        <v>0.55000000000000004</v>
      </c>
    </row>
    <row r="851" spans="24:40" ht="30">
      <c r="X851" s="20" t="s">
        <v>3518</v>
      </c>
      <c r="Y851" s="27">
        <v>4</v>
      </c>
      <c r="AG851"/>
      <c r="AL851" s="25" t="s">
        <v>10530</v>
      </c>
      <c r="AM851" s="2">
        <v>4157</v>
      </c>
      <c r="AN851" s="1">
        <v>0.27</v>
      </c>
    </row>
    <row r="852" spans="24:40" ht="30">
      <c r="X852" s="20" t="s">
        <v>8029</v>
      </c>
      <c r="Y852" s="27">
        <v>4</v>
      </c>
      <c r="AG852"/>
      <c r="AL852" s="25" t="s">
        <v>10721</v>
      </c>
      <c r="AM852" s="2">
        <v>1964</v>
      </c>
      <c r="AN852" s="1">
        <v>0.28000000000000003</v>
      </c>
    </row>
    <row r="853" spans="24:40" ht="45">
      <c r="X853" s="20" t="s">
        <v>7765</v>
      </c>
      <c r="Y853" s="27">
        <v>4</v>
      </c>
      <c r="AG853"/>
      <c r="AL853" s="25" t="s">
        <v>10701</v>
      </c>
      <c r="AM853" s="2">
        <v>2026</v>
      </c>
      <c r="AN853" s="1">
        <v>0.38</v>
      </c>
    </row>
    <row r="854" spans="24:40">
      <c r="X854" s="20" t="s">
        <v>8263</v>
      </c>
      <c r="Y854" s="27">
        <v>4</v>
      </c>
      <c r="AG854"/>
      <c r="AL854" s="25" t="s">
        <v>9457</v>
      </c>
      <c r="AM854" s="2">
        <v>7949</v>
      </c>
      <c r="AN854" s="1">
        <v>0</v>
      </c>
    </row>
    <row r="855" spans="24:40" ht="30">
      <c r="X855" s="20" t="s">
        <v>9222</v>
      </c>
      <c r="Y855" s="27">
        <v>4</v>
      </c>
      <c r="AG855"/>
      <c r="AL855" s="25" t="s">
        <v>9437</v>
      </c>
      <c r="AM855" s="2">
        <v>2981</v>
      </c>
      <c r="AN855" s="1">
        <v>0.24</v>
      </c>
    </row>
    <row r="856" spans="24:40">
      <c r="X856" s="20" t="s">
        <v>2005</v>
      </c>
      <c r="Y856" s="27">
        <v>4</v>
      </c>
      <c r="AG856"/>
      <c r="AL856" s="25" t="s">
        <v>12804</v>
      </c>
      <c r="AM856" s="2">
        <v>178</v>
      </c>
      <c r="AN856" s="1">
        <v>0.17</v>
      </c>
    </row>
    <row r="857" spans="24:40" ht="30">
      <c r="X857" s="20" t="s">
        <v>8208</v>
      </c>
      <c r="Y857" s="27">
        <v>4</v>
      </c>
      <c r="AG857"/>
      <c r="AL857" s="25" t="s">
        <v>10881</v>
      </c>
      <c r="AM857" s="2">
        <v>2299</v>
      </c>
      <c r="AN857" s="1">
        <v>0.12</v>
      </c>
    </row>
    <row r="858" spans="24:40" ht="30">
      <c r="X858" s="20" t="s">
        <v>11417</v>
      </c>
      <c r="Y858" s="27">
        <v>4</v>
      </c>
      <c r="AG858"/>
      <c r="AL858" s="25" t="s">
        <v>11074</v>
      </c>
      <c r="AM858" s="2">
        <v>1954</v>
      </c>
      <c r="AN858" s="1">
        <v>0.16</v>
      </c>
    </row>
    <row r="859" spans="24:40" ht="30">
      <c r="X859" s="20" t="s">
        <v>6804</v>
      </c>
      <c r="Y859" s="27">
        <v>4</v>
      </c>
      <c r="AG859"/>
      <c r="AL859" s="25" t="s">
        <v>10741</v>
      </c>
      <c r="AM859" s="2">
        <v>3160</v>
      </c>
      <c r="AN859" s="1">
        <v>0.13</v>
      </c>
    </row>
    <row r="860" spans="24:40" ht="30">
      <c r="X860" s="20" t="s">
        <v>10296</v>
      </c>
      <c r="Y860" s="27">
        <v>4</v>
      </c>
      <c r="AG860"/>
      <c r="AL860" s="25" t="s">
        <v>8948</v>
      </c>
      <c r="AM860" s="2">
        <v>3543</v>
      </c>
      <c r="AN860" s="1">
        <v>0.12</v>
      </c>
    </row>
    <row r="861" spans="24:40">
      <c r="X861" s="20" t="s">
        <v>7785</v>
      </c>
      <c r="Y861" s="27">
        <v>4</v>
      </c>
      <c r="AG861"/>
      <c r="AL861" s="25" t="s">
        <v>9091</v>
      </c>
      <c r="AM861" s="2">
        <v>15453</v>
      </c>
      <c r="AN861" s="1">
        <v>0.14000000000000001</v>
      </c>
    </row>
    <row r="862" spans="24:40">
      <c r="X862" s="20" t="s">
        <v>2398</v>
      </c>
      <c r="Y862" s="27">
        <v>4</v>
      </c>
      <c r="AG862"/>
      <c r="AL862" s="25" t="s">
        <v>8896</v>
      </c>
      <c r="AM862" s="2">
        <v>37974</v>
      </c>
      <c r="AN862" s="1">
        <v>0.08</v>
      </c>
    </row>
    <row r="863" spans="24:40">
      <c r="X863" s="20" t="s">
        <v>3432</v>
      </c>
      <c r="Y863" s="27">
        <v>4</v>
      </c>
      <c r="AG863"/>
      <c r="AL863" s="25" t="s">
        <v>10430</v>
      </c>
      <c r="AM863" s="2">
        <v>7681</v>
      </c>
      <c r="AN863" s="1">
        <v>0.12</v>
      </c>
    </row>
    <row r="864" spans="24:40" ht="30">
      <c r="X864" s="20" t="s">
        <v>1854</v>
      </c>
      <c r="Y864" s="27">
        <v>4</v>
      </c>
      <c r="AG864"/>
      <c r="AL864" s="25" t="s">
        <v>10316</v>
      </c>
      <c r="AM864" s="2">
        <v>2112</v>
      </c>
      <c r="AN864" s="1">
        <v>0.28999999999999998</v>
      </c>
    </row>
    <row r="865" spans="24:40" ht="30">
      <c r="X865" s="20" t="s">
        <v>10052</v>
      </c>
      <c r="Y865" s="27">
        <v>4</v>
      </c>
      <c r="AG865"/>
      <c r="AL865" s="25" t="s">
        <v>9131</v>
      </c>
      <c r="AM865" s="2">
        <v>1282</v>
      </c>
      <c r="AN865" s="1">
        <v>0.24</v>
      </c>
    </row>
    <row r="866" spans="24:40">
      <c r="X866" s="20" t="s">
        <v>11468</v>
      </c>
      <c r="Y866" s="27">
        <v>4</v>
      </c>
      <c r="AG866"/>
      <c r="AL866" s="25" t="s">
        <v>12232</v>
      </c>
      <c r="AM866" s="2">
        <v>9734</v>
      </c>
      <c r="AN866" s="1">
        <v>0.04</v>
      </c>
    </row>
    <row r="867" spans="24:40">
      <c r="X867" s="20" t="s">
        <v>7525</v>
      </c>
      <c r="Y867" s="27">
        <v>4</v>
      </c>
      <c r="AG867"/>
      <c r="AL867" s="25" t="s">
        <v>12945</v>
      </c>
      <c r="AM867" s="2">
        <v>2518</v>
      </c>
      <c r="AN867" s="1">
        <v>0</v>
      </c>
    </row>
    <row r="868" spans="24:40">
      <c r="X868" s="20" t="s">
        <v>7025</v>
      </c>
      <c r="Y868" s="27">
        <v>4</v>
      </c>
      <c r="AG868"/>
      <c r="AL868" s="25" t="s">
        <v>11386</v>
      </c>
      <c r="AM868" s="2">
        <v>7223</v>
      </c>
      <c r="AN868" s="1">
        <v>0.03</v>
      </c>
    </row>
    <row r="869" spans="24:40">
      <c r="X869" s="20" t="s">
        <v>4379</v>
      </c>
      <c r="Y869" s="27">
        <v>4</v>
      </c>
      <c r="AG869"/>
      <c r="AL869" s="25" t="s">
        <v>9964</v>
      </c>
      <c r="AM869" s="2">
        <v>14290</v>
      </c>
      <c r="AN869" s="1">
        <v>0</v>
      </c>
    </row>
    <row r="870" spans="24:40">
      <c r="X870" s="20" t="s">
        <v>7123</v>
      </c>
      <c r="Y870" s="27">
        <v>4</v>
      </c>
      <c r="AG870"/>
      <c r="AL870" s="25" t="s">
        <v>9489</v>
      </c>
      <c r="AM870" s="2">
        <v>26543</v>
      </c>
      <c r="AN870" s="1">
        <v>0.14000000000000001</v>
      </c>
    </row>
    <row r="871" spans="24:40">
      <c r="X871" s="20" t="s">
        <v>4562</v>
      </c>
      <c r="Y871" s="27">
        <v>4</v>
      </c>
      <c r="AG871"/>
      <c r="AL871" s="25" t="s">
        <v>9765</v>
      </c>
      <c r="AM871" s="2">
        <v>17994</v>
      </c>
      <c r="AN871" s="1">
        <v>0.1</v>
      </c>
    </row>
    <row r="872" spans="24:40" ht="30">
      <c r="X872" s="20" t="s">
        <v>7356</v>
      </c>
      <c r="Y872" s="27">
        <v>4</v>
      </c>
      <c r="AG872"/>
      <c r="AL872" s="25" t="s">
        <v>8979</v>
      </c>
      <c r="AM872" s="2">
        <v>39724</v>
      </c>
      <c r="AN872" s="1">
        <v>0.39</v>
      </c>
    </row>
    <row r="873" spans="24:40">
      <c r="X873" s="20" t="s">
        <v>3664</v>
      </c>
      <c r="Y873" s="27">
        <v>4</v>
      </c>
      <c r="AG873"/>
      <c r="AL873" s="25" t="s">
        <v>10570</v>
      </c>
      <c r="AM873" s="2">
        <v>2810</v>
      </c>
      <c r="AN873" s="1">
        <v>0.28000000000000003</v>
      </c>
    </row>
    <row r="874" spans="24:40" ht="30">
      <c r="X874" s="20" t="s">
        <v>2507</v>
      </c>
      <c r="Y874" s="27">
        <v>4</v>
      </c>
      <c r="AG874"/>
      <c r="AL874" s="25" t="s">
        <v>10388</v>
      </c>
      <c r="AM874" s="2">
        <v>2138</v>
      </c>
      <c r="AN874" s="1">
        <v>0.35</v>
      </c>
    </row>
    <row r="875" spans="24:40" ht="30">
      <c r="X875" s="20" t="s">
        <v>7754</v>
      </c>
      <c r="Y875" s="27">
        <v>4</v>
      </c>
      <c r="AG875"/>
      <c r="AL875" s="25" t="s">
        <v>5346</v>
      </c>
      <c r="AM875" s="2">
        <v>7203</v>
      </c>
      <c r="AN875" s="1">
        <v>0.15</v>
      </c>
    </row>
    <row r="876" spans="24:40" ht="30">
      <c r="X876" s="20" t="s">
        <v>3684</v>
      </c>
      <c r="Y876" s="27">
        <v>4</v>
      </c>
      <c r="AG876"/>
      <c r="AL876" s="25" t="s">
        <v>8927</v>
      </c>
      <c r="AM876" s="2">
        <v>976</v>
      </c>
      <c r="AN876" s="1">
        <v>0.48</v>
      </c>
    </row>
    <row r="877" spans="24:40" ht="30">
      <c r="X877" s="20" t="s">
        <v>1192</v>
      </c>
      <c r="Y877" s="27">
        <v>4</v>
      </c>
      <c r="AG877"/>
      <c r="AL877" s="25" t="s">
        <v>9570</v>
      </c>
      <c r="AM877" s="2">
        <v>4244</v>
      </c>
      <c r="AN877" s="1">
        <v>0.39</v>
      </c>
    </row>
    <row r="878" spans="24:40" ht="30">
      <c r="X878" s="20" t="s">
        <v>3015</v>
      </c>
      <c r="Y878" s="27">
        <v>4</v>
      </c>
      <c r="AG878"/>
      <c r="AL878" s="25" t="s">
        <v>8989</v>
      </c>
      <c r="AM878" s="2">
        <v>9791</v>
      </c>
      <c r="AN878" s="1">
        <v>0.5</v>
      </c>
    </row>
    <row r="879" spans="24:40" ht="30">
      <c r="X879" s="20" t="s">
        <v>9825</v>
      </c>
      <c r="Y879" s="27">
        <v>4</v>
      </c>
      <c r="AG879"/>
      <c r="AL879" s="25" t="s">
        <v>8540</v>
      </c>
      <c r="AM879" s="2">
        <v>123365</v>
      </c>
      <c r="AN879" s="1">
        <v>0.48</v>
      </c>
    </row>
    <row r="880" spans="24:40" ht="30">
      <c r="X880" s="20" t="s">
        <v>10022</v>
      </c>
      <c r="Y880" s="27">
        <v>4</v>
      </c>
      <c r="AG880"/>
      <c r="AL880" s="25" t="s">
        <v>9902</v>
      </c>
      <c r="AM880" s="2">
        <v>8446</v>
      </c>
      <c r="AN880" s="1">
        <v>0.48</v>
      </c>
    </row>
    <row r="881" spans="24:40">
      <c r="X881" s="20" t="s">
        <v>4605</v>
      </c>
      <c r="Y881" s="27">
        <v>4</v>
      </c>
      <c r="AG881"/>
      <c r="AL881" s="25" t="s">
        <v>8646</v>
      </c>
      <c r="AM881" s="2">
        <v>54032</v>
      </c>
      <c r="AN881" s="1">
        <v>0.47</v>
      </c>
    </row>
    <row r="882" spans="24:40" ht="30">
      <c r="X882" s="20" t="s">
        <v>688</v>
      </c>
      <c r="Y882" s="27">
        <v>4</v>
      </c>
      <c r="AG882"/>
      <c r="AL882" s="25" t="s">
        <v>9336</v>
      </c>
      <c r="AM882" s="2">
        <v>17424</v>
      </c>
      <c r="AN882" s="1">
        <v>0.28000000000000003</v>
      </c>
    </row>
    <row r="883" spans="24:40" ht="30">
      <c r="X883" s="20" t="s">
        <v>11979</v>
      </c>
      <c r="Y883" s="27">
        <v>4</v>
      </c>
      <c r="AG883"/>
      <c r="AL883" s="25" t="s">
        <v>8874</v>
      </c>
      <c r="AM883" s="2">
        <v>136</v>
      </c>
      <c r="AN883" s="1">
        <v>0.55000000000000004</v>
      </c>
    </row>
    <row r="884" spans="24:40" ht="30">
      <c r="X884" s="20" t="s">
        <v>4103</v>
      </c>
      <c r="Y884" s="27">
        <v>4</v>
      </c>
      <c r="AG884"/>
      <c r="AL884" s="25" t="s">
        <v>9550</v>
      </c>
      <c r="AM884" s="2">
        <v>14667</v>
      </c>
      <c r="AN884" s="1">
        <v>0.16</v>
      </c>
    </row>
    <row r="885" spans="24:40" ht="30">
      <c r="X885" s="20" t="s">
        <v>8885</v>
      </c>
      <c r="Y885" s="27">
        <v>4</v>
      </c>
      <c r="AG885"/>
      <c r="AL885" s="25" t="s">
        <v>8605</v>
      </c>
      <c r="AM885" s="2">
        <v>270563</v>
      </c>
      <c r="AN885" s="1">
        <v>0.6</v>
      </c>
    </row>
    <row r="886" spans="24:40" ht="30">
      <c r="X886" s="20" t="s">
        <v>6876</v>
      </c>
      <c r="Y886" s="27">
        <v>4</v>
      </c>
      <c r="AG886"/>
      <c r="AL886" s="25" t="s">
        <v>11827</v>
      </c>
      <c r="AM886" s="2">
        <v>422</v>
      </c>
      <c r="AN886" s="1">
        <v>0.53</v>
      </c>
    </row>
    <row r="887" spans="24:40">
      <c r="X887" s="20" t="s">
        <v>2613</v>
      </c>
      <c r="Y887" s="27">
        <v>4</v>
      </c>
      <c r="AG887"/>
      <c r="AL887" s="25" t="s">
        <v>8297</v>
      </c>
      <c r="AM887" s="2">
        <v>6199</v>
      </c>
      <c r="AN887" s="1">
        <v>0.1</v>
      </c>
    </row>
    <row r="888" spans="24:40">
      <c r="X888" s="20" t="s">
        <v>3270</v>
      </c>
      <c r="Y888" s="27">
        <v>4</v>
      </c>
      <c r="AG888"/>
      <c r="AL888" s="25" t="s">
        <v>7143</v>
      </c>
      <c r="AM888" s="2">
        <v>2450</v>
      </c>
      <c r="AN888" s="1">
        <v>0.15</v>
      </c>
    </row>
    <row r="889" spans="24:40" ht="30">
      <c r="X889" s="20" t="s">
        <v>3797</v>
      </c>
      <c r="Y889" s="27">
        <v>4</v>
      </c>
      <c r="AG889"/>
      <c r="AL889" s="25" t="s">
        <v>688</v>
      </c>
      <c r="AM889" s="2">
        <v>23196</v>
      </c>
      <c r="AN889" s="1">
        <v>0.77</v>
      </c>
    </row>
    <row r="890" spans="24:40" ht="30">
      <c r="X890" s="20" t="s">
        <v>4215</v>
      </c>
      <c r="Y890" s="27">
        <v>4</v>
      </c>
      <c r="AG890"/>
      <c r="AL890" s="25" t="s">
        <v>1453</v>
      </c>
      <c r="AM890" s="2">
        <v>7732</v>
      </c>
      <c r="AN890" s="1">
        <v>0.7</v>
      </c>
    </row>
    <row r="891" spans="24:40">
      <c r="X891" s="20" t="s">
        <v>3106</v>
      </c>
      <c r="Y891" s="27">
        <v>4</v>
      </c>
      <c r="AG891"/>
      <c r="AL891" s="25" t="s">
        <v>4712</v>
      </c>
      <c r="AM891" s="2">
        <v>276</v>
      </c>
      <c r="AN891" s="1">
        <v>0.28999999999999998</v>
      </c>
    </row>
    <row r="892" spans="24:40">
      <c r="X892" s="20" t="s">
        <v>3019</v>
      </c>
      <c r="Y892" s="27">
        <v>4</v>
      </c>
      <c r="AG892"/>
      <c r="AL892" s="25" t="s">
        <v>4512</v>
      </c>
      <c r="AM892" s="2">
        <v>125</v>
      </c>
      <c r="AN892" s="1">
        <v>0.33</v>
      </c>
    </row>
    <row r="893" spans="24:40" ht="30">
      <c r="X893" s="20" t="s">
        <v>4113</v>
      </c>
      <c r="Y893" s="27">
        <v>4</v>
      </c>
      <c r="AG893"/>
      <c r="AL893" s="25" t="s">
        <v>4646</v>
      </c>
      <c r="AM893" s="2">
        <v>714</v>
      </c>
      <c r="AN893" s="1">
        <v>0.75</v>
      </c>
    </row>
    <row r="894" spans="24:40" ht="30">
      <c r="X894" s="20" t="s">
        <v>9131</v>
      </c>
      <c r="Y894" s="27">
        <v>4</v>
      </c>
      <c r="AG894"/>
      <c r="AL894" s="25" t="s">
        <v>4532</v>
      </c>
      <c r="AM894" s="2">
        <v>4674</v>
      </c>
      <c r="AN894" s="1">
        <v>0.5</v>
      </c>
    </row>
    <row r="895" spans="24:40">
      <c r="X895" s="20" t="s">
        <v>3751</v>
      </c>
      <c r="Y895" s="27">
        <v>4</v>
      </c>
      <c r="AG895"/>
      <c r="AL895" s="25" t="s">
        <v>1824</v>
      </c>
      <c r="AM895" s="2">
        <v>8314</v>
      </c>
      <c r="AN895" s="1">
        <v>0.42</v>
      </c>
    </row>
    <row r="896" spans="24:40" ht="45">
      <c r="X896" s="20" t="s">
        <v>7885</v>
      </c>
      <c r="Y896" s="27">
        <v>4</v>
      </c>
      <c r="AG896"/>
      <c r="AL896" s="25" t="s">
        <v>9884</v>
      </c>
      <c r="AM896" s="2">
        <v>132</v>
      </c>
      <c r="AN896" s="1">
        <v>0.78</v>
      </c>
    </row>
    <row r="897" spans="24:40" ht="45">
      <c r="X897" s="20" t="s">
        <v>4722</v>
      </c>
      <c r="Y897" s="27">
        <v>4</v>
      </c>
      <c r="AG897"/>
      <c r="AL897" s="25" t="s">
        <v>12735</v>
      </c>
      <c r="AM897" s="2">
        <v>17</v>
      </c>
      <c r="AN897" s="1">
        <v>0.33</v>
      </c>
    </row>
    <row r="898" spans="24:40" ht="45">
      <c r="X898" s="20" t="s">
        <v>5718</v>
      </c>
      <c r="Y898" s="27">
        <v>4</v>
      </c>
      <c r="AG898"/>
      <c r="AL898" s="25" t="s">
        <v>3452</v>
      </c>
      <c r="AM898" s="2">
        <v>8599</v>
      </c>
      <c r="AN898" s="1">
        <v>0.65</v>
      </c>
    </row>
    <row r="899" spans="24:40" ht="30">
      <c r="X899" s="20" t="s">
        <v>12804</v>
      </c>
      <c r="Y899" s="27">
        <v>4</v>
      </c>
      <c r="AG899"/>
      <c r="AL899" s="25" t="s">
        <v>3877</v>
      </c>
      <c r="AM899" s="2">
        <v>4969</v>
      </c>
      <c r="AN899" s="1">
        <v>0.52</v>
      </c>
    </row>
    <row r="900" spans="24:40">
      <c r="X900" s="20" t="s">
        <v>3096</v>
      </c>
      <c r="Y900" s="27">
        <v>4</v>
      </c>
      <c r="AG900"/>
      <c r="AL900" s="25" t="s">
        <v>4103</v>
      </c>
      <c r="AM900" s="2">
        <v>18654</v>
      </c>
      <c r="AN900" s="1">
        <v>0.4</v>
      </c>
    </row>
    <row r="901" spans="24:40" ht="30">
      <c r="X901" s="20" t="s">
        <v>3575</v>
      </c>
      <c r="Y901" s="27">
        <v>4</v>
      </c>
      <c r="AG901"/>
      <c r="AL901" s="25" t="s">
        <v>7420</v>
      </c>
      <c r="AM901" s="2">
        <v>10443</v>
      </c>
      <c r="AN901" s="1">
        <v>0.23</v>
      </c>
    </row>
    <row r="902" spans="24:40" ht="30">
      <c r="X902" s="20" t="s">
        <v>3320</v>
      </c>
      <c r="Y902" s="27">
        <v>4</v>
      </c>
      <c r="AG902"/>
      <c r="AL902" s="25" t="s">
        <v>139</v>
      </c>
      <c r="AM902" s="2">
        <v>6787</v>
      </c>
      <c r="AN902" s="1">
        <v>0.61</v>
      </c>
    </row>
    <row r="903" spans="24:40" ht="30">
      <c r="X903" s="20" t="s">
        <v>3044</v>
      </c>
      <c r="Y903" s="27">
        <v>4</v>
      </c>
      <c r="AG903"/>
      <c r="AL903" s="25" t="s">
        <v>58</v>
      </c>
      <c r="AM903" s="2">
        <v>50715</v>
      </c>
      <c r="AN903" s="1">
        <v>0.61</v>
      </c>
    </row>
    <row r="904" spans="24:40" ht="30">
      <c r="X904" s="20" t="s">
        <v>1453</v>
      </c>
      <c r="Y904" s="27">
        <v>4</v>
      </c>
      <c r="AG904"/>
      <c r="AL904" s="25" t="s">
        <v>149</v>
      </c>
      <c r="AM904" s="2">
        <v>14304</v>
      </c>
      <c r="AN904" s="1">
        <v>0.6</v>
      </c>
    </row>
    <row r="905" spans="24:40" ht="30">
      <c r="X905" s="20" t="s">
        <v>12975</v>
      </c>
      <c r="Y905" s="27">
        <v>4</v>
      </c>
      <c r="AG905"/>
      <c r="AL905" s="25" t="s">
        <v>557</v>
      </c>
      <c r="AM905" s="2">
        <v>14128</v>
      </c>
      <c r="AN905" s="1">
        <v>0.56000000000000005</v>
      </c>
    </row>
    <row r="906" spans="24:40" ht="30">
      <c r="X906" s="20" t="s">
        <v>4262</v>
      </c>
      <c r="Y906" s="27">
        <v>4</v>
      </c>
      <c r="AG906"/>
      <c r="AL906" s="25" t="s">
        <v>622</v>
      </c>
      <c r="AM906" s="2">
        <v>900</v>
      </c>
      <c r="AN906" s="1">
        <v>0.62</v>
      </c>
    </row>
    <row r="907" spans="24:40" ht="30">
      <c r="X907" s="20" t="s">
        <v>1512</v>
      </c>
      <c r="Y907" s="27">
        <v>4</v>
      </c>
      <c r="AG907"/>
      <c r="AL907" s="25" t="s">
        <v>1975</v>
      </c>
      <c r="AM907" s="2">
        <v>1508</v>
      </c>
      <c r="AN907" s="1">
        <v>0.5</v>
      </c>
    </row>
    <row r="908" spans="24:40" ht="30">
      <c r="X908" s="20" t="s">
        <v>2989</v>
      </c>
      <c r="Y908" s="27">
        <v>4</v>
      </c>
      <c r="AG908"/>
      <c r="AL908" s="25" t="s">
        <v>113</v>
      </c>
      <c r="AM908" s="2">
        <v>40173</v>
      </c>
      <c r="AN908" s="1">
        <v>0.55000000000000004</v>
      </c>
    </row>
    <row r="909" spans="24:40" ht="30">
      <c r="X909" s="20" t="s">
        <v>3389</v>
      </c>
      <c r="Y909" s="27">
        <v>4</v>
      </c>
      <c r="AG909"/>
      <c r="AL909" s="25" t="s">
        <v>1042</v>
      </c>
      <c r="AM909" s="2">
        <v>1717</v>
      </c>
      <c r="AN909" s="1">
        <v>0.47</v>
      </c>
    </row>
    <row r="910" spans="24:40" ht="30">
      <c r="X910" s="20" t="s">
        <v>6113</v>
      </c>
      <c r="Y910" s="27">
        <v>4</v>
      </c>
      <c r="AG910"/>
      <c r="AL910" s="25" t="s">
        <v>1077</v>
      </c>
      <c r="AM910" s="2">
        <v>132</v>
      </c>
      <c r="AN910" s="1">
        <v>0.75</v>
      </c>
    </row>
    <row r="911" spans="24:40">
      <c r="X911" s="20" t="s">
        <v>10741</v>
      </c>
      <c r="Y911" s="27">
        <v>4</v>
      </c>
      <c r="AG911"/>
      <c r="AL911" s="25" t="s">
        <v>3726</v>
      </c>
      <c r="AM911" s="2">
        <v>16685</v>
      </c>
      <c r="AN911" s="1">
        <v>0.81</v>
      </c>
    </row>
    <row r="912" spans="24:40" ht="30">
      <c r="X912" s="20" t="s">
        <v>3836</v>
      </c>
      <c r="Y912" s="27">
        <v>4</v>
      </c>
      <c r="AG912"/>
      <c r="AL912" s="25" t="s">
        <v>6586</v>
      </c>
      <c r="AM912" s="2">
        <v>2125</v>
      </c>
      <c r="AN912" s="1">
        <v>0.38</v>
      </c>
    </row>
    <row r="913" spans="24:40">
      <c r="X913" s="20" t="s">
        <v>3736</v>
      </c>
      <c r="Y913" s="27">
        <v>4</v>
      </c>
      <c r="AG913"/>
      <c r="AL913" s="25" t="s">
        <v>6179</v>
      </c>
      <c r="AM913" s="2">
        <v>3201</v>
      </c>
      <c r="AN913" s="1">
        <v>0.43</v>
      </c>
    </row>
    <row r="914" spans="24:40">
      <c r="X914" s="20" t="s">
        <v>7681</v>
      </c>
      <c r="Y914" s="27">
        <v>4</v>
      </c>
      <c r="AG914"/>
      <c r="AL914" s="25" t="s">
        <v>6753</v>
      </c>
      <c r="AM914" s="2">
        <v>17394</v>
      </c>
      <c r="AN914" s="1">
        <v>0.3</v>
      </c>
    </row>
    <row r="915" spans="24:40" ht="45">
      <c r="X915" s="20" t="s">
        <v>3787</v>
      </c>
      <c r="Y915" s="27">
        <v>4</v>
      </c>
      <c r="AG915"/>
      <c r="AL915" s="25" t="s">
        <v>7005</v>
      </c>
      <c r="AM915" s="2">
        <v>352</v>
      </c>
      <c r="AN915" s="1">
        <v>0.69</v>
      </c>
    </row>
    <row r="916" spans="24:40" ht="30">
      <c r="X916" s="20" t="s">
        <v>3399</v>
      </c>
      <c r="Y916" s="27">
        <v>4</v>
      </c>
      <c r="AG916"/>
      <c r="AL916" s="25" t="s">
        <v>7931</v>
      </c>
      <c r="AM916" s="2">
        <v>3530</v>
      </c>
      <c r="AN916" s="1">
        <v>0.53</v>
      </c>
    </row>
    <row r="917" spans="24:40" ht="45">
      <c r="X917" s="20" t="s">
        <v>8731</v>
      </c>
      <c r="Y917" s="27">
        <v>4</v>
      </c>
      <c r="AG917"/>
      <c r="AL917" s="25" t="s">
        <v>6701</v>
      </c>
      <c r="AM917" s="2">
        <v>1779</v>
      </c>
      <c r="AN917" s="1">
        <v>0.62</v>
      </c>
    </row>
    <row r="918" spans="24:40" ht="30">
      <c r="X918" s="20" t="s">
        <v>3172</v>
      </c>
      <c r="Y918" s="27">
        <v>4</v>
      </c>
      <c r="AG918"/>
      <c r="AL918" s="25" t="s">
        <v>4981</v>
      </c>
      <c r="AM918" s="2">
        <v>1597</v>
      </c>
      <c r="AN918" s="1">
        <v>0.5</v>
      </c>
    </row>
    <row r="919" spans="24:40">
      <c r="X919" s="20" t="s">
        <v>431</v>
      </c>
      <c r="Y919" s="27">
        <v>4</v>
      </c>
      <c r="AG919"/>
      <c r="AL919" s="25" t="s">
        <v>1919</v>
      </c>
      <c r="AM919" s="2">
        <v>1237</v>
      </c>
      <c r="AN919" s="1">
        <v>0.83</v>
      </c>
    </row>
    <row r="920" spans="24:40" ht="30">
      <c r="X920" s="20" t="s">
        <v>10830</v>
      </c>
      <c r="Y920" s="27">
        <v>4</v>
      </c>
      <c r="AG920"/>
      <c r="AL920" s="25" t="s">
        <v>9664</v>
      </c>
      <c r="AM920" s="2">
        <v>11828</v>
      </c>
      <c r="AN920" s="1">
        <v>0.62</v>
      </c>
    </row>
    <row r="921" spans="24:40">
      <c r="X921" s="20" t="s">
        <v>1725</v>
      </c>
      <c r="Y921" s="27">
        <v>4</v>
      </c>
      <c r="AG921"/>
      <c r="AL921" s="25" t="s">
        <v>11406</v>
      </c>
      <c r="AM921" s="2">
        <v>4570</v>
      </c>
      <c r="AN921" s="1">
        <v>0</v>
      </c>
    </row>
    <row r="922" spans="24:40">
      <c r="X922" s="20" t="s">
        <v>6680</v>
      </c>
      <c r="Y922" s="27">
        <v>4</v>
      </c>
      <c r="AG922"/>
      <c r="AL922" s="25" t="s">
        <v>8616</v>
      </c>
      <c r="AM922" s="2">
        <v>31783</v>
      </c>
      <c r="AN922" s="1">
        <v>0.4</v>
      </c>
    </row>
    <row r="923" spans="24:40">
      <c r="X923" s="20" t="s">
        <v>12725</v>
      </c>
      <c r="Y923" s="27">
        <v>4</v>
      </c>
      <c r="AG923"/>
      <c r="AL923" s="25" t="s">
        <v>11013</v>
      </c>
      <c r="AM923" s="2">
        <v>2593</v>
      </c>
      <c r="AN923" s="1">
        <v>0.06</v>
      </c>
    </row>
    <row r="924" spans="24:40">
      <c r="X924" s="20" t="s">
        <v>10235</v>
      </c>
      <c r="Y924" s="27">
        <v>4</v>
      </c>
      <c r="AG924"/>
      <c r="AL924" s="25" t="s">
        <v>12985</v>
      </c>
      <c r="AM924" s="2">
        <v>4118</v>
      </c>
      <c r="AN924" s="1">
        <v>0.25</v>
      </c>
    </row>
    <row r="925" spans="24:40">
      <c r="X925" s="20" t="s">
        <v>3830</v>
      </c>
      <c r="Y925" s="27">
        <v>4</v>
      </c>
      <c r="AG925"/>
      <c r="AL925" s="25" t="s">
        <v>8636</v>
      </c>
      <c r="AM925" s="2">
        <v>63350</v>
      </c>
      <c r="AN925" s="1">
        <v>0.48</v>
      </c>
    </row>
    <row r="926" spans="24:40">
      <c r="X926" s="20" t="s">
        <v>936</v>
      </c>
      <c r="Y926" s="27">
        <v>4</v>
      </c>
      <c r="AG926"/>
      <c r="AL926" s="25" t="s">
        <v>9654</v>
      </c>
      <c r="AM926" s="2">
        <v>43070</v>
      </c>
      <c r="AN926" s="1">
        <v>0.48</v>
      </c>
    </row>
    <row r="927" spans="24:40">
      <c r="X927" s="20" t="s">
        <v>234</v>
      </c>
      <c r="Y927" s="27">
        <v>4</v>
      </c>
      <c r="AG927"/>
      <c r="AL927" s="25" t="s">
        <v>9212</v>
      </c>
      <c r="AM927" s="2">
        <v>14062</v>
      </c>
      <c r="AN927" s="1">
        <v>0.48</v>
      </c>
    </row>
    <row r="928" spans="24:40">
      <c r="X928" s="20" t="s">
        <v>5636</v>
      </c>
      <c r="Y928" s="27">
        <v>4</v>
      </c>
      <c r="AG928"/>
      <c r="AL928" s="25" t="s">
        <v>12523</v>
      </c>
      <c r="AM928" s="2">
        <v>6919</v>
      </c>
      <c r="AN928" s="1">
        <v>0.4</v>
      </c>
    </row>
    <row r="929" spans="24:40">
      <c r="X929" s="20" t="s">
        <v>11396</v>
      </c>
      <c r="Y929" s="27">
        <v>4</v>
      </c>
      <c r="AG929"/>
      <c r="AL929" s="25" t="s">
        <v>10022</v>
      </c>
      <c r="AM929" s="2">
        <v>15034</v>
      </c>
      <c r="AN929" s="1">
        <v>0.32</v>
      </c>
    </row>
    <row r="930" spans="24:40">
      <c r="X930" s="20" t="s">
        <v>3694</v>
      </c>
      <c r="Y930" s="27">
        <v>4</v>
      </c>
      <c r="AG930"/>
      <c r="AL930" s="25" t="s">
        <v>8864</v>
      </c>
      <c r="AM930" s="2">
        <v>31388</v>
      </c>
      <c r="AN930" s="1">
        <v>0.41</v>
      </c>
    </row>
    <row r="931" spans="24:40">
      <c r="X931" s="20" t="s">
        <v>1582</v>
      </c>
      <c r="Y931" s="27">
        <v>4</v>
      </c>
      <c r="AG931"/>
      <c r="AL931" s="25" t="s">
        <v>8657</v>
      </c>
      <c r="AM931" s="2">
        <v>15592</v>
      </c>
      <c r="AN931" s="1">
        <v>0.22</v>
      </c>
    </row>
    <row r="932" spans="24:40" ht="30">
      <c r="X932" s="20" t="s">
        <v>13005</v>
      </c>
      <c r="Y932" s="27">
        <v>4</v>
      </c>
      <c r="AG932"/>
      <c r="AL932" s="25" t="s">
        <v>9795</v>
      </c>
      <c r="AM932" s="2">
        <v>13406</v>
      </c>
      <c r="AN932" s="1">
        <v>0.31</v>
      </c>
    </row>
    <row r="933" spans="24:40">
      <c r="X933" s="20" t="s">
        <v>1571</v>
      </c>
      <c r="Y933" s="27">
        <v>4</v>
      </c>
      <c r="AG933"/>
      <c r="AL933" s="25" t="s">
        <v>12393</v>
      </c>
      <c r="AM933" s="2">
        <v>5967</v>
      </c>
      <c r="AN933" s="1">
        <v>0.33</v>
      </c>
    </row>
    <row r="934" spans="24:40" ht="30">
      <c r="X934" s="20" t="s">
        <v>11989</v>
      </c>
      <c r="Y934" s="27">
        <v>4</v>
      </c>
      <c r="AG934"/>
      <c r="AL934" s="25" t="s">
        <v>11817</v>
      </c>
      <c r="AM934" s="2">
        <v>1662</v>
      </c>
      <c r="AN934" s="1">
        <v>0.14000000000000001</v>
      </c>
    </row>
    <row r="935" spans="24:40">
      <c r="X935" s="20" t="s">
        <v>11236</v>
      </c>
      <c r="Y935" s="27">
        <v>4</v>
      </c>
      <c r="AG935"/>
      <c r="AL935" s="25" t="s">
        <v>9060</v>
      </c>
      <c r="AM935" s="2">
        <v>40106</v>
      </c>
      <c r="AN935" s="1">
        <v>0</v>
      </c>
    </row>
    <row r="936" spans="24:40" ht="30">
      <c r="X936" s="20" t="s">
        <v>2783</v>
      </c>
      <c r="Y936" s="27">
        <v>4</v>
      </c>
      <c r="AG936"/>
      <c r="AL936" s="25" t="s">
        <v>9305</v>
      </c>
      <c r="AM936" s="2">
        <v>1051</v>
      </c>
      <c r="AN936" s="1">
        <v>0.61</v>
      </c>
    </row>
    <row r="937" spans="24:40" ht="30">
      <c r="X937" s="20" t="s">
        <v>763</v>
      </c>
      <c r="Y937" s="27">
        <v>4</v>
      </c>
      <c r="AG937"/>
      <c r="AL937" s="25" t="s">
        <v>10114</v>
      </c>
      <c r="AM937" s="2">
        <v>3846</v>
      </c>
      <c r="AN937" s="1">
        <v>0.6</v>
      </c>
    </row>
    <row r="938" spans="24:40">
      <c r="X938" s="20" t="s">
        <v>6082</v>
      </c>
      <c r="Y938" s="27">
        <v>4</v>
      </c>
      <c r="AG938"/>
      <c r="AL938" s="25" t="s">
        <v>8885</v>
      </c>
      <c r="AM938" s="2">
        <v>5380</v>
      </c>
      <c r="AN938" s="1">
        <v>0.65</v>
      </c>
    </row>
    <row r="939" spans="24:40">
      <c r="X939" s="20" t="s">
        <v>8185</v>
      </c>
      <c r="Y939" s="27">
        <v>4</v>
      </c>
      <c r="AG939"/>
      <c r="AL939" s="25" t="s">
        <v>10820</v>
      </c>
      <c r="AM939" s="2">
        <v>1470</v>
      </c>
      <c r="AN939" s="1">
        <v>0.68</v>
      </c>
    </row>
    <row r="940" spans="24:40" ht="30">
      <c r="X940" s="20" t="s">
        <v>5261</v>
      </c>
      <c r="Y940" s="27">
        <v>4</v>
      </c>
      <c r="AG940"/>
      <c r="AL940" s="25" t="s">
        <v>12543</v>
      </c>
      <c r="AM940" s="2">
        <v>287</v>
      </c>
      <c r="AN940" s="1">
        <v>0.51</v>
      </c>
    </row>
    <row r="941" spans="24:40">
      <c r="X941" s="20" t="s">
        <v>12010</v>
      </c>
      <c r="Y941" s="27">
        <v>4</v>
      </c>
      <c r="AG941"/>
      <c r="AL941" s="25" t="s">
        <v>8687</v>
      </c>
      <c r="AM941" s="2">
        <v>8427</v>
      </c>
      <c r="AN941" s="1">
        <v>0.5</v>
      </c>
    </row>
    <row r="942" spans="24:40" ht="30">
      <c r="X942" s="20" t="s">
        <v>2356</v>
      </c>
      <c r="Y942" s="27">
        <v>4</v>
      </c>
      <c r="AG942"/>
      <c r="AL942" s="25" t="s">
        <v>7067</v>
      </c>
      <c r="AM942" s="2">
        <v>11006</v>
      </c>
      <c r="AN942" s="1">
        <v>0.63</v>
      </c>
    </row>
    <row r="943" spans="24:40" ht="30">
      <c r="X943" s="20" t="s">
        <v>10347</v>
      </c>
      <c r="Y943" s="27">
        <v>4</v>
      </c>
      <c r="AG943"/>
      <c r="AL943" s="25" t="s">
        <v>2613</v>
      </c>
      <c r="AM943" s="2">
        <v>184</v>
      </c>
      <c r="AN943" s="1">
        <v>0.59</v>
      </c>
    </row>
    <row r="944" spans="24:40" ht="30">
      <c r="X944" s="20" t="s">
        <v>9530</v>
      </c>
      <c r="Y944" s="27">
        <v>4</v>
      </c>
      <c r="AG944"/>
      <c r="AL944" s="25" t="s">
        <v>4678</v>
      </c>
      <c r="AM944" s="2">
        <v>465</v>
      </c>
      <c r="AN944" s="1">
        <v>0.73</v>
      </c>
    </row>
    <row r="945" spans="24:40" ht="30">
      <c r="X945" s="20" t="s">
        <v>2119</v>
      </c>
      <c r="Y945" s="27">
        <v>4</v>
      </c>
      <c r="AG945"/>
      <c r="AL945" s="25" t="s">
        <v>11537</v>
      </c>
      <c r="AM945" s="2">
        <v>535</v>
      </c>
      <c r="AN945" s="1">
        <v>0.73</v>
      </c>
    </row>
    <row r="946" spans="24:40" ht="30">
      <c r="X946" s="20" t="s">
        <v>8761</v>
      </c>
      <c r="Y946" s="27">
        <v>4</v>
      </c>
      <c r="AG946"/>
      <c r="AL946" s="25" t="s">
        <v>2812</v>
      </c>
      <c r="AM946" s="2">
        <v>538</v>
      </c>
      <c r="AN946" s="1">
        <v>0.6</v>
      </c>
    </row>
    <row r="947" spans="24:40" ht="30">
      <c r="X947" s="20" t="s">
        <v>587</v>
      </c>
      <c r="Y947" s="27">
        <v>4</v>
      </c>
      <c r="AG947"/>
      <c r="AL947" s="25" t="s">
        <v>3529</v>
      </c>
      <c r="AM947" s="2">
        <v>18202</v>
      </c>
      <c r="AN947" s="1">
        <v>0.84</v>
      </c>
    </row>
    <row r="948" spans="24:40" ht="30">
      <c r="X948" s="20" t="s">
        <v>9202</v>
      </c>
      <c r="Y948" s="27">
        <v>4</v>
      </c>
      <c r="AG948"/>
      <c r="AL948" s="25" t="s">
        <v>3106</v>
      </c>
      <c r="AM948" s="2">
        <v>28565</v>
      </c>
      <c r="AN948" s="1">
        <v>0.73</v>
      </c>
    </row>
    <row r="949" spans="24:40" ht="45">
      <c r="X949" s="20" t="s">
        <v>1072</v>
      </c>
      <c r="Y949" s="27">
        <v>4</v>
      </c>
      <c r="AG949"/>
      <c r="AL949" s="25" t="s">
        <v>4199</v>
      </c>
      <c r="AM949" s="2">
        <v>4415</v>
      </c>
      <c r="AN949" s="1">
        <v>0.78</v>
      </c>
    </row>
    <row r="950" spans="24:40" ht="45">
      <c r="X950" s="20" t="s">
        <v>10931</v>
      </c>
      <c r="Y950" s="27">
        <v>4</v>
      </c>
      <c r="AG950"/>
      <c r="AL950" s="25" t="s">
        <v>3896</v>
      </c>
      <c r="AM950" s="2">
        <v>4415</v>
      </c>
      <c r="AN950" s="1">
        <v>0.78</v>
      </c>
    </row>
    <row r="951" spans="24:40" ht="45">
      <c r="X951" s="20" t="s">
        <v>3236</v>
      </c>
      <c r="Y951" s="27">
        <v>4</v>
      </c>
      <c r="AG951"/>
      <c r="AL951" s="25" t="s">
        <v>4098</v>
      </c>
      <c r="AM951" s="2">
        <v>4415</v>
      </c>
      <c r="AN951" s="1">
        <v>0.77</v>
      </c>
    </row>
    <row r="952" spans="24:40" ht="30">
      <c r="X952" s="20" t="s">
        <v>11918</v>
      </c>
      <c r="Y952" s="27">
        <v>4</v>
      </c>
      <c r="AG952"/>
      <c r="AL952" s="25" t="s">
        <v>1233</v>
      </c>
      <c r="AM952" s="2">
        <v>1075</v>
      </c>
      <c r="AN952" s="1">
        <v>0.73</v>
      </c>
    </row>
    <row r="953" spans="24:40" ht="30">
      <c r="X953" s="20" t="s">
        <v>3909</v>
      </c>
      <c r="Y953" s="27">
        <v>4</v>
      </c>
      <c r="AG953"/>
      <c r="AL953" s="25" t="s">
        <v>2182</v>
      </c>
      <c r="AM953" s="2">
        <v>1075</v>
      </c>
      <c r="AN953" s="1">
        <v>0.89</v>
      </c>
    </row>
    <row r="954" spans="24:40" ht="30">
      <c r="X954" s="20" t="s">
        <v>11847</v>
      </c>
      <c r="Y954" s="27">
        <v>4</v>
      </c>
      <c r="AG954"/>
      <c r="AL954" s="25" t="s">
        <v>351</v>
      </c>
      <c r="AM954" s="2">
        <v>49741</v>
      </c>
      <c r="AN954" s="1">
        <v>0.85</v>
      </c>
    </row>
    <row r="955" spans="24:40" ht="30">
      <c r="X955" s="20" t="s">
        <v>2242</v>
      </c>
      <c r="Y955" s="27">
        <v>4</v>
      </c>
      <c r="AG955"/>
      <c r="AL955" s="25" t="s">
        <v>2502</v>
      </c>
      <c r="AM955" s="2">
        <v>1075</v>
      </c>
      <c r="AN955" s="1">
        <v>0.88</v>
      </c>
    </row>
    <row r="956" spans="24:40" ht="30">
      <c r="X956" s="20" t="s">
        <v>6350</v>
      </c>
      <c r="Y956" s="27">
        <v>4</v>
      </c>
      <c r="AG956"/>
      <c r="AL956" s="25" t="s">
        <v>996</v>
      </c>
      <c r="AM956" s="2">
        <v>24871</v>
      </c>
      <c r="AN956" s="1">
        <v>0.88</v>
      </c>
    </row>
    <row r="957" spans="24:40" ht="45">
      <c r="X957" s="20" t="s">
        <v>4051</v>
      </c>
      <c r="Y957" s="27">
        <v>4</v>
      </c>
      <c r="AG957"/>
      <c r="AL957" s="25" t="s">
        <v>341</v>
      </c>
      <c r="AM957" s="2">
        <v>2150</v>
      </c>
      <c r="AN957" s="1">
        <v>0.8</v>
      </c>
    </row>
    <row r="958" spans="24:40" ht="45">
      <c r="X958" s="20" t="s">
        <v>10490</v>
      </c>
      <c r="Y958" s="27">
        <v>4</v>
      </c>
      <c r="AG958"/>
      <c r="AL958" s="25" t="s">
        <v>67</v>
      </c>
      <c r="AM958" s="2">
        <v>74611</v>
      </c>
      <c r="AN958" s="1">
        <v>0.85</v>
      </c>
    </row>
    <row r="959" spans="24:40" ht="45">
      <c r="X959" s="20" t="s">
        <v>8484</v>
      </c>
      <c r="Y959" s="27">
        <v>4</v>
      </c>
      <c r="AG959"/>
      <c r="AL959" s="25" t="s">
        <v>3579</v>
      </c>
      <c r="AM959" s="2">
        <v>83996</v>
      </c>
      <c r="AN959" s="1">
        <v>0.67</v>
      </c>
    </row>
    <row r="960" spans="24:40" ht="45">
      <c r="X960" s="20" t="s">
        <v>10003</v>
      </c>
      <c r="Y960" s="27">
        <v>4</v>
      </c>
      <c r="AG960"/>
      <c r="AL960" s="25" t="s">
        <v>3086</v>
      </c>
      <c r="AM960" s="2">
        <v>58162</v>
      </c>
      <c r="AN960" s="1">
        <v>0.76</v>
      </c>
    </row>
    <row r="961" spans="24:40" ht="30">
      <c r="X961" s="20" t="s">
        <v>7214</v>
      </c>
      <c r="Y961" s="27">
        <v>4</v>
      </c>
      <c r="AG961"/>
      <c r="AL961" s="25" t="s">
        <v>4113</v>
      </c>
      <c r="AM961" s="2">
        <v>3197</v>
      </c>
      <c r="AN961" s="1">
        <v>0.82</v>
      </c>
    </row>
    <row r="962" spans="24:40" ht="45">
      <c r="X962" s="20" t="s">
        <v>1492</v>
      </c>
      <c r="Y962" s="27">
        <v>4</v>
      </c>
      <c r="AG962"/>
      <c r="AL962" s="25" t="s">
        <v>13051</v>
      </c>
      <c r="AM962" s="2">
        <v>3066</v>
      </c>
      <c r="AN962" s="1">
        <v>0.5</v>
      </c>
    </row>
    <row r="963" spans="24:40" ht="45">
      <c r="X963" s="20" t="s">
        <v>11617</v>
      </c>
      <c r="Y963" s="27">
        <v>4</v>
      </c>
      <c r="AG963"/>
      <c r="AL963" s="25" t="s">
        <v>6339</v>
      </c>
      <c r="AM963" s="2">
        <v>8372</v>
      </c>
      <c r="AN963" s="1">
        <v>0.66</v>
      </c>
    </row>
    <row r="964" spans="24:40" ht="45">
      <c r="X964" s="20" t="s">
        <v>2148</v>
      </c>
      <c r="Y964" s="27">
        <v>4</v>
      </c>
      <c r="AG964"/>
      <c r="AL964" s="25" t="s">
        <v>7530</v>
      </c>
      <c r="AM964" s="2">
        <v>3606</v>
      </c>
      <c r="AN964" s="1">
        <v>0.38</v>
      </c>
    </row>
    <row r="965" spans="24:40" ht="30">
      <c r="X965" s="20" t="s">
        <v>8968</v>
      </c>
      <c r="Y965" s="27">
        <v>4</v>
      </c>
      <c r="AG965"/>
      <c r="AL965" s="25" t="s">
        <v>8833</v>
      </c>
      <c r="AM965" s="2">
        <v>257</v>
      </c>
      <c r="AN965" s="1">
        <v>0.8</v>
      </c>
    </row>
    <row r="966" spans="24:40" ht="30">
      <c r="X966" s="20" t="s">
        <v>9356</v>
      </c>
      <c r="Y966" s="27">
        <v>4</v>
      </c>
      <c r="AG966"/>
      <c r="AL966" s="25" t="s">
        <v>11897</v>
      </c>
      <c r="AM966" s="2">
        <v>3195</v>
      </c>
      <c r="AN966" s="1">
        <v>0.49</v>
      </c>
    </row>
    <row r="967" spans="24:40">
      <c r="X967" s="20" t="s">
        <v>7046</v>
      </c>
      <c r="Y967" s="27">
        <v>4</v>
      </c>
      <c r="AG967"/>
      <c r="AL967" s="25" t="s">
        <v>12030</v>
      </c>
      <c r="AM967" s="2">
        <v>7968</v>
      </c>
      <c r="AN967" s="1">
        <v>0.39</v>
      </c>
    </row>
    <row r="968" spans="24:40">
      <c r="X968" s="20" t="s">
        <v>9050</v>
      </c>
      <c r="Y968" s="27">
        <v>4</v>
      </c>
      <c r="AG968"/>
      <c r="AL968" s="25" t="s">
        <v>12091</v>
      </c>
      <c r="AM968" s="2">
        <v>693</v>
      </c>
      <c r="AN968" s="1">
        <v>0.38</v>
      </c>
    </row>
    <row r="969" spans="24:40" ht="30">
      <c r="X969" s="20" t="s">
        <v>8709</v>
      </c>
      <c r="Y969" s="27">
        <v>4</v>
      </c>
      <c r="AG969"/>
      <c r="AL969" s="25" t="s">
        <v>7874</v>
      </c>
      <c r="AM969" s="2">
        <v>1367</v>
      </c>
      <c r="AN969" s="1">
        <v>0.73</v>
      </c>
    </row>
    <row r="970" spans="24:40">
      <c r="X970" s="20" t="s">
        <v>3565</v>
      </c>
      <c r="Y970" s="27">
        <v>4</v>
      </c>
      <c r="AG970"/>
      <c r="AL970" s="25" t="s">
        <v>1512</v>
      </c>
      <c r="AM970" s="2">
        <v>6558</v>
      </c>
      <c r="AN970" s="1">
        <v>0.38</v>
      </c>
    </row>
    <row r="971" spans="24:40">
      <c r="X971" s="20" t="s">
        <v>2822</v>
      </c>
      <c r="Y971" s="27">
        <v>4</v>
      </c>
      <c r="AG971"/>
      <c r="AL971" s="25" t="s">
        <v>3389</v>
      </c>
      <c r="AM971" s="2">
        <v>37817</v>
      </c>
      <c r="AN971" s="1">
        <v>0.43</v>
      </c>
    </row>
    <row r="972" spans="24:40" ht="30">
      <c r="X972" s="20" t="s">
        <v>3762</v>
      </c>
      <c r="Y972" s="27">
        <v>4</v>
      </c>
      <c r="AG972"/>
      <c r="AL972" s="25" t="s">
        <v>7775</v>
      </c>
      <c r="AM972" s="2">
        <v>72563</v>
      </c>
      <c r="AN972" s="1">
        <v>0.16</v>
      </c>
    </row>
    <row r="973" spans="24:40" ht="30">
      <c r="X973" s="20" t="s">
        <v>1805</v>
      </c>
      <c r="Y973" s="27">
        <v>4</v>
      </c>
      <c r="AG973"/>
      <c r="AL973" s="25" t="s">
        <v>3334</v>
      </c>
      <c r="AM973" s="2">
        <v>13246</v>
      </c>
      <c r="AN973" s="1">
        <v>0.19</v>
      </c>
    </row>
    <row r="974" spans="24:40" ht="30">
      <c r="X974" s="20" t="s">
        <v>12373</v>
      </c>
      <c r="Y974" s="27">
        <v>4</v>
      </c>
      <c r="AG974"/>
      <c r="AL974" s="25" t="s">
        <v>3736</v>
      </c>
      <c r="AM974" s="2">
        <v>30907</v>
      </c>
      <c r="AN974" s="1">
        <v>0.06</v>
      </c>
    </row>
    <row r="975" spans="24:40">
      <c r="X975" s="20" t="s">
        <v>11527</v>
      </c>
      <c r="Y975" s="27">
        <v>4</v>
      </c>
      <c r="AG975"/>
      <c r="AL975" s="25" t="s">
        <v>2320</v>
      </c>
      <c r="AM975" s="2">
        <v>224</v>
      </c>
      <c r="AN975" s="1">
        <v>0</v>
      </c>
    </row>
    <row r="976" spans="24:40" ht="30">
      <c r="X976" s="20" t="s">
        <v>9009</v>
      </c>
      <c r="Y976" s="27">
        <v>4</v>
      </c>
      <c r="AG976"/>
      <c r="AL976" s="25" t="s">
        <v>6128</v>
      </c>
      <c r="AM976" s="2">
        <v>15790</v>
      </c>
      <c r="AN976" s="1">
        <v>0.25</v>
      </c>
    </row>
    <row r="977" spans="24:40">
      <c r="X977" s="20" t="s">
        <v>11104</v>
      </c>
      <c r="Y977" s="27">
        <v>4</v>
      </c>
      <c r="AG977"/>
      <c r="AL977" s="25" t="s">
        <v>7885</v>
      </c>
      <c r="AM977" s="2">
        <v>13199</v>
      </c>
      <c r="AN977" s="1">
        <v>0.57999999999999996</v>
      </c>
    </row>
    <row r="978" spans="24:40" ht="30">
      <c r="X978" s="20" t="s">
        <v>4123</v>
      </c>
      <c r="Y978" s="27">
        <v>4</v>
      </c>
      <c r="AG978"/>
      <c r="AL978" s="25" t="s">
        <v>8103</v>
      </c>
      <c r="AM978" s="2">
        <v>14237</v>
      </c>
      <c r="AN978" s="1">
        <v>0.34</v>
      </c>
    </row>
    <row r="979" spans="24:40">
      <c r="X979" s="20" t="s">
        <v>1434</v>
      </c>
      <c r="Y979" s="27">
        <v>4</v>
      </c>
      <c r="AG979"/>
      <c r="AL979" s="25" t="s">
        <v>6824</v>
      </c>
      <c r="AM979" s="2">
        <v>33434</v>
      </c>
      <c r="AN979" s="1">
        <v>0.46</v>
      </c>
    </row>
    <row r="980" spans="24:40" ht="30">
      <c r="X980" s="20" t="s">
        <v>5033</v>
      </c>
      <c r="Y980" s="27">
        <v>4</v>
      </c>
      <c r="AG980"/>
      <c r="AL980" s="25" t="s">
        <v>6006</v>
      </c>
      <c r="AM980" s="2">
        <v>25488</v>
      </c>
      <c r="AN980" s="1">
        <v>0.57999999999999996</v>
      </c>
    </row>
    <row r="981" spans="24:40">
      <c r="X981" s="20" t="s">
        <v>28</v>
      </c>
      <c r="Y981" s="27">
        <v>4</v>
      </c>
      <c r="AG981"/>
      <c r="AL981" s="25" t="s">
        <v>683</v>
      </c>
      <c r="AM981" s="2">
        <v>45238</v>
      </c>
      <c r="AN981" s="1">
        <v>0.37</v>
      </c>
    </row>
    <row r="982" spans="24:40" ht="30">
      <c r="X982" s="20" t="s">
        <v>1536</v>
      </c>
      <c r="Y982" s="27">
        <v>4</v>
      </c>
      <c r="AG982"/>
      <c r="AL982" s="25" t="s">
        <v>3096</v>
      </c>
      <c r="AM982" s="2">
        <v>12796</v>
      </c>
      <c r="AN982" s="1">
        <v>0.25</v>
      </c>
    </row>
    <row r="983" spans="24:40" ht="30">
      <c r="X983" s="20" t="s">
        <v>179</v>
      </c>
      <c r="Y983" s="27">
        <v>4</v>
      </c>
      <c r="AG983"/>
      <c r="AL983" s="25" t="s">
        <v>3270</v>
      </c>
      <c r="AM983" s="2">
        <v>12796</v>
      </c>
      <c r="AN983" s="1">
        <v>0.25</v>
      </c>
    </row>
    <row r="984" spans="24:40" ht="30">
      <c r="X984" s="20" t="s">
        <v>718</v>
      </c>
      <c r="Y984" s="27">
        <v>4</v>
      </c>
      <c r="AG984"/>
      <c r="AL984" s="25" t="s">
        <v>3320</v>
      </c>
      <c r="AM984" s="2">
        <v>12796</v>
      </c>
      <c r="AN984" s="1">
        <v>0.25</v>
      </c>
    </row>
    <row r="985" spans="24:40" ht="30">
      <c r="X985" s="20" t="s">
        <v>12503</v>
      </c>
      <c r="Y985" s="27">
        <v>4</v>
      </c>
      <c r="AG985"/>
      <c r="AL985" s="25" t="s">
        <v>4078</v>
      </c>
      <c r="AM985" s="2">
        <v>2180</v>
      </c>
      <c r="AN985" s="1">
        <v>0.13</v>
      </c>
    </row>
    <row r="986" spans="24:40" ht="30">
      <c r="X986" s="20" t="s">
        <v>2140</v>
      </c>
      <c r="Y986" s="27">
        <v>4</v>
      </c>
      <c r="AG986"/>
      <c r="AL986" s="25" t="s">
        <v>4299</v>
      </c>
      <c r="AM986" s="2">
        <v>2180</v>
      </c>
      <c r="AN986" s="1">
        <v>0.13</v>
      </c>
    </row>
    <row r="987" spans="24:40">
      <c r="X987" s="20" t="s">
        <v>11687</v>
      </c>
      <c r="Y987" s="27">
        <v>4</v>
      </c>
      <c r="AG987"/>
      <c r="AL987" s="25" t="s">
        <v>1127</v>
      </c>
      <c r="AM987" s="2">
        <v>45238</v>
      </c>
      <c r="AN987" s="1">
        <v>0.27</v>
      </c>
    </row>
    <row r="988" spans="24:40" ht="30">
      <c r="X988" s="20" t="s">
        <v>10205</v>
      </c>
      <c r="Y988" s="27">
        <v>4</v>
      </c>
      <c r="AG988"/>
      <c r="AL988" s="25" t="s">
        <v>607</v>
      </c>
      <c r="AM988" s="2">
        <v>90475</v>
      </c>
      <c r="AN988" s="1">
        <v>0.44</v>
      </c>
    </row>
    <row r="989" spans="24:40" ht="30">
      <c r="X989" s="20" t="s">
        <v>5504</v>
      </c>
      <c r="Y989" s="27">
        <v>4</v>
      </c>
      <c r="AG989"/>
      <c r="AL989" s="25" t="s">
        <v>3251</v>
      </c>
      <c r="AM989" s="2">
        <v>313836</v>
      </c>
      <c r="AN989" s="1">
        <v>0.23</v>
      </c>
    </row>
    <row r="990" spans="24:40" ht="30">
      <c r="X990" s="20" t="s">
        <v>9101</v>
      </c>
      <c r="Y990" s="27">
        <v>4</v>
      </c>
      <c r="AG990"/>
      <c r="AL990" s="25" t="s">
        <v>3957</v>
      </c>
      <c r="AM990" s="2">
        <v>313832</v>
      </c>
      <c r="AN990" s="1">
        <v>0.19</v>
      </c>
    </row>
    <row r="991" spans="24:40" ht="30">
      <c r="X991" s="20" t="s">
        <v>10032</v>
      </c>
      <c r="Y991" s="27">
        <v>4</v>
      </c>
      <c r="AG991"/>
      <c r="AL991" s="25" t="s">
        <v>3261</v>
      </c>
      <c r="AM991" s="2">
        <v>313836</v>
      </c>
      <c r="AN991" s="1">
        <v>0.24</v>
      </c>
    </row>
    <row r="992" spans="24:40" ht="30">
      <c r="X992" s="20" t="s">
        <v>313</v>
      </c>
      <c r="Y992" s="27">
        <v>4</v>
      </c>
      <c r="AG992"/>
      <c r="AL992" s="25" t="s">
        <v>4674</v>
      </c>
      <c r="AM992" s="2">
        <v>313832</v>
      </c>
      <c r="AN992" s="1">
        <v>0.21</v>
      </c>
    </row>
    <row r="993" spans="24:40" ht="30">
      <c r="X993" s="20" t="s">
        <v>8562</v>
      </c>
      <c r="Y993" s="27">
        <v>4</v>
      </c>
      <c r="AG993"/>
      <c r="AL993" s="25" t="s">
        <v>3015</v>
      </c>
      <c r="AM993" s="2">
        <v>7807</v>
      </c>
      <c r="AN993" s="1">
        <v>0.28000000000000003</v>
      </c>
    </row>
    <row r="994" spans="24:40" ht="30">
      <c r="X994" s="20" t="s">
        <v>9684</v>
      </c>
      <c r="Y994" s="27">
        <v>4</v>
      </c>
      <c r="AG994"/>
      <c r="AL994" s="25" t="s">
        <v>2989</v>
      </c>
      <c r="AM994" s="2">
        <v>7807</v>
      </c>
      <c r="AN994" s="1">
        <v>0.28000000000000003</v>
      </c>
    </row>
    <row r="995" spans="24:40" ht="30">
      <c r="X995" s="20" t="s">
        <v>1785</v>
      </c>
      <c r="Y995" s="27">
        <v>4</v>
      </c>
      <c r="AG995"/>
      <c r="AL995" s="25" t="s">
        <v>3019</v>
      </c>
      <c r="AM995" s="2">
        <v>7807</v>
      </c>
      <c r="AN995" s="1">
        <v>0.28000000000000003</v>
      </c>
    </row>
    <row r="996" spans="24:40" ht="30">
      <c r="X996" s="20" t="s">
        <v>273</v>
      </c>
      <c r="Y996" s="27">
        <v>4</v>
      </c>
      <c r="AG996"/>
      <c r="AL996" s="25" t="s">
        <v>4165</v>
      </c>
      <c r="AM996" s="2">
        <v>101544</v>
      </c>
      <c r="AN996" s="1">
        <v>0.32</v>
      </c>
    </row>
    <row r="997" spans="24:40" ht="30">
      <c r="X997" s="20" t="s">
        <v>11877</v>
      </c>
      <c r="Y997" s="27">
        <v>4</v>
      </c>
      <c r="AG997"/>
      <c r="AL997" s="25" t="s">
        <v>3648</v>
      </c>
      <c r="AM997" s="2">
        <v>50772</v>
      </c>
      <c r="AN997" s="1">
        <v>0.28000000000000003</v>
      </c>
    </row>
    <row r="998" spans="24:40" ht="30">
      <c r="X998" s="20" t="s">
        <v>6049</v>
      </c>
      <c r="Y998" s="27">
        <v>4</v>
      </c>
      <c r="AG998"/>
      <c r="AL998" s="25" t="s">
        <v>4212</v>
      </c>
      <c r="AM998" s="2">
        <v>50772</v>
      </c>
      <c r="AN998" s="1">
        <v>0.32</v>
      </c>
    </row>
    <row r="999" spans="24:40" ht="30">
      <c r="X999" s="20" t="s">
        <v>108</v>
      </c>
      <c r="Y999" s="27">
        <v>4</v>
      </c>
      <c r="AG999"/>
      <c r="AL999" s="25" t="s">
        <v>3659</v>
      </c>
      <c r="AM999" s="2">
        <v>25824</v>
      </c>
      <c r="AN999" s="1">
        <v>0.22</v>
      </c>
    </row>
    <row r="1000" spans="24:40" ht="30">
      <c r="X1000" s="20" t="s">
        <v>11677</v>
      </c>
      <c r="Y1000" s="27">
        <v>3.9</v>
      </c>
      <c r="AG1000"/>
      <c r="AL1000" s="25" t="s">
        <v>3369</v>
      </c>
      <c r="AM1000" s="2">
        <v>25824</v>
      </c>
      <c r="AN1000" s="1">
        <v>0.2</v>
      </c>
    </row>
    <row r="1001" spans="24:40" ht="30">
      <c r="X1001" s="20" t="s">
        <v>6793</v>
      </c>
      <c r="Y1001" s="27">
        <v>3.9</v>
      </c>
      <c r="AG1001"/>
      <c r="AL1001" s="25" t="s">
        <v>3712</v>
      </c>
      <c r="AM1001" s="2">
        <v>25824</v>
      </c>
      <c r="AN1001" s="1">
        <v>0.21</v>
      </c>
    </row>
    <row r="1002" spans="24:40" ht="45">
      <c r="X1002" s="20" t="s">
        <v>9161</v>
      </c>
      <c r="Y1002" s="27">
        <v>3.9</v>
      </c>
      <c r="AG1002"/>
      <c r="AL1002" s="25" t="s">
        <v>4225</v>
      </c>
      <c r="AM1002" s="2">
        <v>31822</v>
      </c>
      <c r="AN1002" s="1">
        <v>0.19</v>
      </c>
    </row>
    <row r="1003" spans="24:40" ht="45">
      <c r="X1003" s="20" t="s">
        <v>4572</v>
      </c>
      <c r="Y1003" s="27">
        <v>3.9</v>
      </c>
      <c r="AG1003"/>
      <c r="AL1003" s="25" t="s">
        <v>4151</v>
      </c>
      <c r="AM1003" s="2">
        <v>31822</v>
      </c>
      <c r="AN1003" s="1">
        <v>0.19</v>
      </c>
    </row>
    <row r="1004" spans="24:40" ht="45">
      <c r="X1004" s="20" t="s">
        <v>2842</v>
      </c>
      <c r="Y1004" s="27">
        <v>3.9</v>
      </c>
      <c r="AG1004"/>
      <c r="AL1004" s="25" t="s">
        <v>4389</v>
      </c>
      <c r="AM1004" s="2">
        <v>31822</v>
      </c>
      <c r="AN1004" s="1">
        <v>0.19</v>
      </c>
    </row>
    <row r="1005" spans="24:40" ht="30">
      <c r="X1005" s="20" t="s">
        <v>11053</v>
      </c>
      <c r="Y1005" s="27">
        <v>3.9</v>
      </c>
      <c r="AG1005"/>
      <c r="AL1005" s="25" t="s">
        <v>7581</v>
      </c>
      <c r="AM1005" s="2">
        <v>1271</v>
      </c>
      <c r="AN1005" s="1">
        <v>0.24</v>
      </c>
    </row>
    <row r="1006" spans="24:40" ht="45">
      <c r="X1006" s="20" t="s">
        <v>737</v>
      </c>
      <c r="Y1006" s="27">
        <v>3.9</v>
      </c>
      <c r="AG1006"/>
      <c r="AL1006" s="25" t="s">
        <v>2862</v>
      </c>
      <c r="AM1006" s="2"/>
      <c r="AN1006" s="1">
        <v>0.75</v>
      </c>
    </row>
    <row r="1007" spans="24:40" ht="30">
      <c r="X1007" s="20" t="s">
        <v>10245</v>
      </c>
      <c r="Y1007" s="27">
        <v>3.9</v>
      </c>
      <c r="AG1007"/>
      <c r="AL1007" s="25" t="s">
        <v>9922</v>
      </c>
      <c r="AM1007" s="2">
        <v>1118</v>
      </c>
      <c r="AN1007" s="1">
        <v>0.42</v>
      </c>
    </row>
    <row r="1008" spans="24:40" ht="30">
      <c r="X1008" s="20" t="s">
        <v>5849</v>
      </c>
      <c r="Y1008" s="27">
        <v>3.9</v>
      </c>
      <c r="AG1008"/>
      <c r="AL1008" s="25" t="s">
        <v>1995</v>
      </c>
      <c r="AM1008" s="2">
        <v>246</v>
      </c>
      <c r="AN1008" s="1">
        <v>0.56999999999999995</v>
      </c>
    </row>
    <row r="1009" spans="24:40" ht="30">
      <c r="X1009" s="20" t="s">
        <v>12202</v>
      </c>
      <c r="Y1009" s="27">
        <v>3.9</v>
      </c>
      <c r="AG1009"/>
      <c r="AL1009" s="25" t="s">
        <v>1097</v>
      </c>
      <c r="AM1009" s="2">
        <v>37</v>
      </c>
      <c r="AN1009" s="1">
        <v>0.63</v>
      </c>
    </row>
    <row r="1010" spans="24:40" ht="45">
      <c r="X1010" s="20" t="s">
        <v>10612</v>
      </c>
      <c r="Y1010" s="27">
        <v>3.9</v>
      </c>
      <c r="AG1010"/>
      <c r="AL1010" s="25" t="s">
        <v>6856</v>
      </c>
      <c r="AM1010" s="2">
        <v>20342</v>
      </c>
      <c r="AN1010" s="1">
        <v>0.38</v>
      </c>
    </row>
    <row r="1011" spans="24:40" ht="45">
      <c r="X1011" s="20" t="s">
        <v>2086</v>
      </c>
      <c r="Y1011" s="27">
        <v>3.9</v>
      </c>
      <c r="AG1011"/>
      <c r="AL1011" s="25" t="s">
        <v>10921</v>
      </c>
      <c r="AM1011" s="2">
        <v>9275</v>
      </c>
      <c r="AN1011" s="1">
        <v>7.0000000000000007E-2</v>
      </c>
    </row>
    <row r="1012" spans="24:40" ht="45">
      <c r="X1012" s="20" t="s">
        <v>11767</v>
      </c>
      <c r="Y1012" s="27">
        <v>3.9</v>
      </c>
      <c r="AG1012"/>
      <c r="AL1012" s="25" t="s">
        <v>10398</v>
      </c>
      <c r="AM1012" s="2">
        <v>1679</v>
      </c>
      <c r="AN1012" s="1">
        <v>0.53</v>
      </c>
    </row>
    <row r="1013" spans="24:40" ht="30">
      <c r="X1013" s="20" t="s">
        <v>1715</v>
      </c>
      <c r="Y1013" s="27">
        <v>3.9</v>
      </c>
      <c r="AG1013"/>
      <c r="AL1013" s="25" t="s">
        <v>8263</v>
      </c>
      <c r="AM1013" s="2">
        <v>691</v>
      </c>
      <c r="AN1013" s="1">
        <v>0.73</v>
      </c>
    </row>
    <row r="1014" spans="24:40" ht="30">
      <c r="X1014" s="20" t="s">
        <v>38</v>
      </c>
      <c r="Y1014" s="27">
        <v>3.9</v>
      </c>
      <c r="AG1014"/>
      <c r="AL1014" s="25" t="s">
        <v>7806</v>
      </c>
      <c r="AM1014" s="2">
        <v>4149</v>
      </c>
      <c r="AN1014" s="1">
        <v>0.75</v>
      </c>
    </row>
    <row r="1015" spans="24:40" ht="30">
      <c r="X1015" s="20" t="s">
        <v>10155</v>
      </c>
      <c r="Y1015" s="27">
        <v>3.9</v>
      </c>
      <c r="AG1015"/>
      <c r="AL1015" s="25" t="s">
        <v>7921</v>
      </c>
      <c r="AM1015" s="2">
        <v>670</v>
      </c>
      <c r="AN1015" s="1">
        <v>0.75</v>
      </c>
    </row>
    <row r="1016" spans="24:40" ht="30">
      <c r="X1016" s="20" t="s">
        <v>4482</v>
      </c>
      <c r="Y1016" s="27">
        <v>3.9</v>
      </c>
      <c r="AG1016"/>
      <c r="AL1016" s="25" t="s">
        <v>7387</v>
      </c>
      <c r="AM1016" s="2">
        <v>5556</v>
      </c>
      <c r="AN1016" s="1">
        <v>0.78</v>
      </c>
    </row>
    <row r="1017" spans="24:40" ht="30">
      <c r="X1017" s="20" t="s">
        <v>5862</v>
      </c>
      <c r="Y1017" s="27">
        <v>3.9</v>
      </c>
      <c r="AG1017"/>
      <c r="AL1017" s="25" t="s">
        <v>5995</v>
      </c>
      <c r="AM1017" s="2">
        <v>5730</v>
      </c>
      <c r="AN1017" s="1">
        <v>0.73</v>
      </c>
    </row>
    <row r="1018" spans="24:40" ht="30">
      <c r="X1018" s="20" t="s">
        <v>5514</v>
      </c>
      <c r="Y1018" s="27">
        <v>3.9</v>
      </c>
      <c r="AG1018"/>
      <c r="AL1018" s="25" t="s">
        <v>9141</v>
      </c>
      <c r="AM1018" s="2">
        <v>70</v>
      </c>
      <c r="AN1018" s="1">
        <v>0.6</v>
      </c>
    </row>
    <row r="1019" spans="24:40" ht="30">
      <c r="X1019" s="20" t="s">
        <v>12332</v>
      </c>
      <c r="Y1019" s="27">
        <v>3.9</v>
      </c>
      <c r="AG1019"/>
      <c r="AL1019" s="25" t="s">
        <v>11507</v>
      </c>
      <c r="AM1019" s="2">
        <v>3527</v>
      </c>
      <c r="AN1019" s="1">
        <v>0.77</v>
      </c>
    </row>
    <row r="1020" spans="24:40" ht="30">
      <c r="X1020" s="20" t="s">
        <v>4712</v>
      </c>
      <c r="Y1020" s="27">
        <v>3.9</v>
      </c>
      <c r="AG1020"/>
      <c r="AL1020" s="25" t="s">
        <v>10470</v>
      </c>
      <c r="AM1020" s="2">
        <v>53</v>
      </c>
      <c r="AN1020" s="1">
        <v>0.77</v>
      </c>
    </row>
    <row r="1021" spans="24:40" ht="30">
      <c r="X1021" s="20" t="s">
        <v>9550</v>
      </c>
      <c r="Y1021" s="27">
        <v>3.9</v>
      </c>
      <c r="AG1021"/>
      <c r="AL1021" s="25" t="s">
        <v>7306</v>
      </c>
      <c r="AM1021" s="2">
        <v>2453</v>
      </c>
      <c r="AN1021" s="1">
        <v>0.7</v>
      </c>
    </row>
    <row r="1022" spans="24:40" ht="30">
      <c r="X1022" s="20" t="s">
        <v>1203</v>
      </c>
      <c r="Y1022" s="27">
        <v>3.9</v>
      </c>
      <c r="AG1022"/>
      <c r="AL1022" s="25" t="s">
        <v>7765</v>
      </c>
      <c r="AM1022" s="2">
        <v>5736</v>
      </c>
      <c r="AN1022" s="1">
        <v>0.53</v>
      </c>
    </row>
    <row r="1023" spans="24:40" ht="45">
      <c r="X1023" s="20" t="s">
        <v>1477</v>
      </c>
      <c r="Y1023" s="27">
        <v>3.9</v>
      </c>
      <c r="AG1023"/>
      <c r="AL1023" s="25" t="s">
        <v>5697</v>
      </c>
      <c r="AM1023" s="2">
        <v>4426</v>
      </c>
      <c r="AN1023" s="1">
        <v>0.94</v>
      </c>
    </row>
    <row r="1024" spans="24:40" ht="30">
      <c r="X1024" s="20" t="s">
        <v>8616</v>
      </c>
      <c r="Y1024" s="27">
        <v>3.9</v>
      </c>
      <c r="AG1024"/>
      <c r="AL1024" s="25" t="s">
        <v>2015</v>
      </c>
      <c r="AM1024" s="2">
        <v>910</v>
      </c>
      <c r="AN1024" s="1">
        <v>0.88</v>
      </c>
    </row>
    <row r="1025" spans="24:40" ht="45">
      <c r="X1025" s="20" t="s">
        <v>3659</v>
      </c>
      <c r="Y1025" s="27">
        <v>3.9</v>
      </c>
      <c r="AG1025"/>
      <c r="AL1025" s="25" t="s">
        <v>9775</v>
      </c>
      <c r="AM1025" s="2">
        <v>610</v>
      </c>
      <c r="AN1025" s="1">
        <v>0.55000000000000004</v>
      </c>
    </row>
    <row r="1026" spans="24:40" ht="30">
      <c r="X1026" s="20" t="s">
        <v>8636</v>
      </c>
      <c r="Y1026" s="27">
        <v>3.9</v>
      </c>
      <c r="AG1026"/>
      <c r="AL1026" s="25" t="s">
        <v>11767</v>
      </c>
      <c r="AM1026" s="2">
        <v>157</v>
      </c>
      <c r="AN1026" s="1">
        <v>0.51</v>
      </c>
    </row>
    <row r="1027" spans="24:40" ht="30">
      <c r="X1027" s="20" t="s">
        <v>4404</v>
      </c>
      <c r="Y1027" s="27">
        <v>3.9</v>
      </c>
      <c r="AG1027"/>
      <c r="AL1027" s="25" t="s">
        <v>1192</v>
      </c>
      <c r="AM1027" s="2">
        <v>3295</v>
      </c>
      <c r="AN1027" s="1">
        <v>0.73</v>
      </c>
    </row>
    <row r="1028" spans="24:40" ht="30">
      <c r="X1028" s="20" t="s">
        <v>9654</v>
      </c>
      <c r="Y1028" s="27">
        <v>3.9</v>
      </c>
      <c r="AG1028"/>
      <c r="AL1028" s="25" t="s">
        <v>12060</v>
      </c>
      <c r="AM1028" s="2">
        <v>590</v>
      </c>
      <c r="AN1028" s="1">
        <v>0.54</v>
      </c>
    </row>
    <row r="1029" spans="24:40" ht="30">
      <c r="X1029" s="20" t="s">
        <v>12282</v>
      </c>
      <c r="Y1029" s="27">
        <v>3.9</v>
      </c>
      <c r="AG1029"/>
      <c r="AL1029" s="25" t="s">
        <v>11938</v>
      </c>
      <c r="AM1029" s="2">
        <v>144</v>
      </c>
      <c r="AN1029" s="1">
        <v>0.54</v>
      </c>
    </row>
    <row r="1030" spans="24:40" ht="30">
      <c r="X1030" s="20" t="s">
        <v>5948</v>
      </c>
      <c r="Y1030" s="27">
        <v>3.9</v>
      </c>
      <c r="AG1030"/>
      <c r="AL1030" s="25" t="s">
        <v>7754</v>
      </c>
      <c r="AM1030" s="2">
        <v>3025</v>
      </c>
      <c r="AN1030" s="1">
        <v>0.56000000000000005</v>
      </c>
    </row>
    <row r="1031" spans="24:40" ht="30">
      <c r="X1031" s="20" t="s">
        <v>4299</v>
      </c>
      <c r="Y1031" s="27">
        <v>3.9</v>
      </c>
      <c r="AG1031"/>
      <c r="AL1031" s="25" t="s">
        <v>577</v>
      </c>
      <c r="AM1031" s="2">
        <v>7109</v>
      </c>
      <c r="AN1031" s="1">
        <v>0.31</v>
      </c>
    </row>
    <row r="1032" spans="24:40" ht="30">
      <c r="X1032" s="20" t="s">
        <v>4088</v>
      </c>
      <c r="Y1032" s="27">
        <v>3.9</v>
      </c>
      <c r="AG1032"/>
      <c r="AL1032" s="25" t="s">
        <v>809</v>
      </c>
      <c r="AM1032" s="2">
        <v>7109</v>
      </c>
      <c r="AN1032" s="1">
        <v>0.41</v>
      </c>
    </row>
    <row r="1033" spans="24:40" ht="30">
      <c r="X1033" s="20" t="s">
        <v>12132</v>
      </c>
      <c r="Y1033" s="27">
        <v>3.9</v>
      </c>
      <c r="AG1033"/>
      <c r="AL1033" s="25" t="s">
        <v>1691</v>
      </c>
      <c r="AM1033" s="2">
        <v>7109</v>
      </c>
      <c r="AN1033" s="1">
        <v>0.32</v>
      </c>
    </row>
    <row r="1034" spans="24:40" ht="30">
      <c r="X1034" s="20" t="s">
        <v>8540</v>
      </c>
      <c r="Y1034" s="27">
        <v>3.9</v>
      </c>
      <c r="AG1034"/>
      <c r="AL1034" s="25" t="s">
        <v>2428</v>
      </c>
      <c r="AM1034" s="2">
        <v>7109</v>
      </c>
      <c r="AN1034" s="1">
        <v>0.34</v>
      </c>
    </row>
    <row r="1035" spans="24:40" ht="30">
      <c r="X1035" s="20" t="s">
        <v>9336</v>
      </c>
      <c r="Y1035" s="27">
        <v>3.9</v>
      </c>
      <c r="AG1035"/>
      <c r="AL1035" s="25" t="s">
        <v>7713</v>
      </c>
      <c r="AM1035" s="2">
        <v>2623</v>
      </c>
      <c r="AN1035" s="1">
        <v>0.47</v>
      </c>
    </row>
    <row r="1036" spans="24:40">
      <c r="X1036" s="20" t="s">
        <v>9902</v>
      </c>
      <c r="Y1036" s="27">
        <v>3.9</v>
      </c>
      <c r="AG1036"/>
      <c r="AL1036" s="25" t="s">
        <v>3161</v>
      </c>
      <c r="AM1036" s="2">
        <v>8891</v>
      </c>
      <c r="AN1036" s="1">
        <v>0.28000000000000003</v>
      </c>
    </row>
    <row r="1037" spans="24:40" ht="30">
      <c r="X1037" s="20" t="s">
        <v>2793</v>
      </c>
      <c r="Y1037" s="27">
        <v>3.9</v>
      </c>
      <c r="AG1037"/>
      <c r="AL1037" s="25" t="s">
        <v>224</v>
      </c>
      <c r="AM1037" s="2">
        <v>32598</v>
      </c>
      <c r="AN1037" s="1">
        <v>0.41</v>
      </c>
    </row>
    <row r="1038" spans="24:40" ht="30">
      <c r="X1038" s="20" t="s">
        <v>1233</v>
      </c>
      <c r="Y1038" s="27">
        <v>3.9</v>
      </c>
      <c r="AG1038"/>
      <c r="AL1038" s="25" t="s">
        <v>1368</v>
      </c>
      <c r="AM1038" s="2">
        <v>16299</v>
      </c>
      <c r="AN1038" s="1">
        <v>0.26</v>
      </c>
    </row>
    <row r="1039" spans="24:40" ht="30">
      <c r="X1039" s="20" t="s">
        <v>5788</v>
      </c>
      <c r="Y1039" s="27">
        <v>3.9</v>
      </c>
      <c r="AG1039"/>
      <c r="AL1039" s="25" t="s">
        <v>3913</v>
      </c>
      <c r="AM1039" s="2">
        <v>31539</v>
      </c>
      <c r="AN1039" s="1">
        <v>0</v>
      </c>
    </row>
    <row r="1040" spans="24:40" ht="30">
      <c r="X1040" s="20" t="s">
        <v>2182</v>
      </c>
      <c r="Y1040" s="27">
        <v>3.9</v>
      </c>
      <c r="AG1040"/>
      <c r="AL1040" s="25" t="s">
        <v>3442</v>
      </c>
      <c r="AM1040" s="2">
        <v>280071</v>
      </c>
      <c r="AN1040" s="1">
        <v>0.72499999999999998</v>
      </c>
    </row>
    <row r="1041" spans="24:40" ht="30">
      <c r="X1041" s="20" t="s">
        <v>5974</v>
      </c>
      <c r="Y1041" s="27">
        <v>3.9</v>
      </c>
      <c r="AG1041"/>
      <c r="AL1041" s="25" t="s">
        <v>3589</v>
      </c>
      <c r="AM1041" s="2">
        <v>140036</v>
      </c>
      <c r="AN1041" s="1">
        <v>0.68</v>
      </c>
    </row>
    <row r="1042" spans="24:40" ht="30">
      <c r="X1042" s="20" t="s">
        <v>351</v>
      </c>
      <c r="Y1042" s="27">
        <v>3.9</v>
      </c>
      <c r="AG1042"/>
      <c r="AL1042" s="25" t="s">
        <v>3504</v>
      </c>
      <c r="AM1042" s="2">
        <v>4390</v>
      </c>
      <c r="AN1042" s="1">
        <v>0.7</v>
      </c>
    </row>
    <row r="1043" spans="24:40" ht="30">
      <c r="X1043" s="20" t="s">
        <v>1824</v>
      </c>
      <c r="Y1043" s="27">
        <v>3.9</v>
      </c>
      <c r="AG1043"/>
      <c r="AL1043" s="25" t="s">
        <v>3934</v>
      </c>
      <c r="AM1043" s="2">
        <v>284</v>
      </c>
      <c r="AN1043" s="1">
        <v>0.22</v>
      </c>
    </row>
    <row r="1044" spans="24:40" ht="30">
      <c r="X1044" s="20" t="s">
        <v>2502</v>
      </c>
      <c r="Y1044" s="27">
        <v>3.9</v>
      </c>
      <c r="AG1044"/>
      <c r="AL1044" s="25" t="s">
        <v>3076</v>
      </c>
      <c r="AM1044" s="2">
        <v>284</v>
      </c>
      <c r="AN1044" s="1">
        <v>0.21</v>
      </c>
    </row>
    <row r="1045" spans="24:40" ht="30">
      <c r="X1045" s="20" t="s">
        <v>4078</v>
      </c>
      <c r="Y1045" s="27">
        <v>3.9</v>
      </c>
      <c r="AG1045"/>
      <c r="AL1045" s="25" t="s">
        <v>3131</v>
      </c>
      <c r="AM1045" s="2">
        <v>284</v>
      </c>
      <c r="AN1045" s="1">
        <v>0.21</v>
      </c>
    </row>
    <row r="1046" spans="24:40" ht="30">
      <c r="X1046" s="20" t="s">
        <v>996</v>
      </c>
      <c r="Y1046" s="27">
        <v>3.9</v>
      </c>
      <c r="AG1046"/>
      <c r="AL1046" s="25" t="s">
        <v>3539</v>
      </c>
      <c r="AM1046" s="2">
        <v>18998</v>
      </c>
      <c r="AN1046" s="1">
        <v>0.27</v>
      </c>
    </row>
    <row r="1047" spans="24:40" ht="30">
      <c r="X1047" s="20" t="s">
        <v>12715</v>
      </c>
      <c r="Y1047" s="27">
        <v>3.9</v>
      </c>
      <c r="AG1047"/>
      <c r="AL1047" s="25" t="s">
        <v>3207</v>
      </c>
      <c r="AM1047" s="2">
        <v>18998</v>
      </c>
      <c r="AN1047" s="1">
        <v>0.28000000000000003</v>
      </c>
    </row>
    <row r="1048" spans="24:40" ht="30">
      <c r="X1048" s="20" t="s">
        <v>341</v>
      </c>
      <c r="Y1048" s="27">
        <v>3.9</v>
      </c>
      <c r="AG1048"/>
      <c r="AL1048" s="25" t="s">
        <v>3604</v>
      </c>
      <c r="AM1048" s="2">
        <v>18998</v>
      </c>
      <c r="AN1048" s="1">
        <v>0.27</v>
      </c>
    </row>
    <row r="1049" spans="24:40" ht="30">
      <c r="X1049" s="20" t="s">
        <v>11867</v>
      </c>
      <c r="Y1049" s="27">
        <v>3.9</v>
      </c>
      <c r="AG1049"/>
      <c r="AL1049" s="25" t="s">
        <v>3767</v>
      </c>
      <c r="AM1049" s="2">
        <v>18998</v>
      </c>
      <c r="AN1049" s="1">
        <v>0.28000000000000003</v>
      </c>
    </row>
    <row r="1050" spans="24:40" ht="30">
      <c r="X1050" s="20" t="s">
        <v>67</v>
      </c>
      <c r="Y1050" s="27">
        <v>3.9</v>
      </c>
      <c r="AG1050"/>
      <c r="AL1050" s="25" t="s">
        <v>3462</v>
      </c>
      <c r="AM1050" s="2">
        <v>56994</v>
      </c>
      <c r="AN1050" s="1">
        <v>0.28000000000000003</v>
      </c>
    </row>
    <row r="1051" spans="24:40" ht="30">
      <c r="X1051" s="20" t="s">
        <v>10961</v>
      </c>
      <c r="Y1051" s="27">
        <v>3.9</v>
      </c>
      <c r="AG1051"/>
      <c r="AL1051" s="25" t="s">
        <v>4791</v>
      </c>
      <c r="AM1051" s="2">
        <v>18998</v>
      </c>
      <c r="AN1051" s="1">
        <v>0.28000000000000003</v>
      </c>
    </row>
    <row r="1052" spans="24:40">
      <c r="X1052" s="20" t="s">
        <v>3086</v>
      </c>
      <c r="Y1052" s="27">
        <v>3.9</v>
      </c>
      <c r="AG1052"/>
      <c r="AL1052" s="25" t="s">
        <v>4141</v>
      </c>
      <c r="AM1052" s="2">
        <v>56098</v>
      </c>
      <c r="AN1052" s="1">
        <v>0.04</v>
      </c>
    </row>
    <row r="1053" spans="24:40" ht="30">
      <c r="X1053" s="20" t="s">
        <v>3369</v>
      </c>
      <c r="Y1053" s="27">
        <v>3.9</v>
      </c>
      <c r="AG1053"/>
      <c r="AL1053" s="25" t="s">
        <v>3231</v>
      </c>
      <c r="AM1053" s="2">
        <v>44636</v>
      </c>
      <c r="AN1053" s="1">
        <v>0.32</v>
      </c>
    </row>
    <row r="1054" spans="24:40" ht="30">
      <c r="X1054" s="20" t="s">
        <v>3712</v>
      </c>
      <c r="Y1054" s="27">
        <v>3.9</v>
      </c>
      <c r="AG1054"/>
      <c r="AL1054" s="25" t="s">
        <v>3192</v>
      </c>
      <c r="AM1054" s="2">
        <v>22318</v>
      </c>
      <c r="AN1054" s="1">
        <v>0.28999999999999998</v>
      </c>
    </row>
    <row r="1055" spans="24:40" ht="30">
      <c r="X1055" s="20" t="s">
        <v>1248</v>
      </c>
      <c r="Y1055" s="27">
        <v>3.9</v>
      </c>
      <c r="AG1055"/>
      <c r="AL1055" s="25" t="s">
        <v>4482</v>
      </c>
      <c r="AM1055" s="2">
        <v>8866</v>
      </c>
      <c r="AN1055" s="1">
        <v>0.27</v>
      </c>
    </row>
    <row r="1056" spans="24:40" ht="30">
      <c r="X1056" s="20" t="s">
        <v>7514</v>
      </c>
      <c r="Y1056" s="27">
        <v>3.9</v>
      </c>
      <c r="AG1056"/>
      <c r="AL1056" s="25" t="s">
        <v>4688</v>
      </c>
      <c r="AM1056" s="2">
        <v>27790</v>
      </c>
      <c r="AN1056" s="1">
        <v>0.49</v>
      </c>
    </row>
    <row r="1057" spans="24:40">
      <c r="X1057" s="20" t="s">
        <v>2468</v>
      </c>
      <c r="Y1057" s="27">
        <v>3.9</v>
      </c>
      <c r="AG1057"/>
      <c r="AL1057" s="25" t="s">
        <v>5778</v>
      </c>
      <c r="AM1057" s="2">
        <v>4744</v>
      </c>
      <c r="AN1057" s="1">
        <v>0.6</v>
      </c>
    </row>
    <row r="1058" spans="24:40">
      <c r="X1058" s="20" t="s">
        <v>5243</v>
      </c>
      <c r="Y1058" s="27">
        <v>3.9</v>
      </c>
      <c r="AG1058"/>
      <c r="AL1058" s="25" t="s">
        <v>3379</v>
      </c>
      <c r="AM1058" s="2">
        <v>7462</v>
      </c>
      <c r="AN1058" s="1">
        <v>0.37</v>
      </c>
    </row>
    <row r="1059" spans="24:40">
      <c r="X1059" s="20" t="s">
        <v>12634</v>
      </c>
      <c r="Y1059" s="27">
        <v>3.9</v>
      </c>
      <c r="AG1059"/>
      <c r="AL1059" s="25" t="s">
        <v>4308</v>
      </c>
      <c r="AM1059" s="2">
        <v>31539</v>
      </c>
      <c r="AN1059" s="1">
        <v>0.05</v>
      </c>
    </row>
    <row r="1060" spans="24:40">
      <c r="X1060" s="20" t="s">
        <v>8595</v>
      </c>
      <c r="Y1060" s="27">
        <v>3.9</v>
      </c>
      <c r="AG1060"/>
      <c r="AL1060" s="25" t="s">
        <v>331</v>
      </c>
      <c r="AM1060" s="2">
        <v>710</v>
      </c>
      <c r="AN1060" s="1">
        <v>0</v>
      </c>
    </row>
    <row r="1061" spans="24:40" ht="45">
      <c r="X1061" s="20" t="s">
        <v>11497</v>
      </c>
      <c r="Y1061" s="27">
        <v>3.9</v>
      </c>
      <c r="AG1061"/>
      <c r="AL1061" s="25" t="s">
        <v>7826</v>
      </c>
      <c r="AM1061" s="2">
        <v>41398</v>
      </c>
      <c r="AN1061" s="1">
        <v>0.68</v>
      </c>
    </row>
    <row r="1062" spans="24:40">
      <c r="X1062" s="20" t="s">
        <v>1403</v>
      </c>
      <c r="Y1062" s="27">
        <v>3.9</v>
      </c>
      <c r="AG1062"/>
      <c r="AL1062" s="25" t="s">
        <v>4833</v>
      </c>
      <c r="AM1062" s="2">
        <v>253105</v>
      </c>
      <c r="AN1062" s="1">
        <v>0.56000000000000005</v>
      </c>
    </row>
    <row r="1063" spans="24:40" ht="30">
      <c r="X1063" s="20" t="s">
        <v>11216</v>
      </c>
      <c r="Y1063" s="27">
        <v>3.9</v>
      </c>
      <c r="AG1063"/>
      <c r="AL1063" s="25" t="s">
        <v>6169</v>
      </c>
      <c r="AM1063" s="2">
        <v>19624</v>
      </c>
      <c r="AN1063" s="1">
        <v>0.54</v>
      </c>
    </row>
    <row r="1064" spans="24:40" ht="30">
      <c r="X1064" s="20" t="s">
        <v>12101</v>
      </c>
      <c r="Y1064" s="27">
        <v>3.9</v>
      </c>
      <c r="AG1064"/>
      <c r="AL1064" s="25" t="s">
        <v>7204</v>
      </c>
      <c r="AM1064" s="2">
        <v>205052</v>
      </c>
      <c r="AN1064" s="1">
        <v>0.48</v>
      </c>
    </row>
    <row r="1065" spans="24:40">
      <c r="X1065" s="20" t="s">
        <v>4669</v>
      </c>
      <c r="Y1065" s="27">
        <v>3.9</v>
      </c>
      <c r="AG1065"/>
      <c r="AL1065" s="25" t="s">
        <v>5285</v>
      </c>
      <c r="AM1065" s="2">
        <v>55747</v>
      </c>
      <c r="AN1065" s="1">
        <v>0.64</v>
      </c>
    </row>
    <row r="1066" spans="24:40">
      <c r="X1066" s="20" t="s">
        <v>11094</v>
      </c>
      <c r="Y1066" s="27">
        <v>3.9</v>
      </c>
      <c r="AG1066"/>
      <c r="AL1066" s="25" t="s">
        <v>6303</v>
      </c>
      <c r="AM1066" s="2">
        <v>82356</v>
      </c>
      <c r="AN1066" s="1">
        <v>0.56000000000000005</v>
      </c>
    </row>
    <row r="1067" spans="24:40">
      <c r="X1067" s="20" t="s">
        <v>12624</v>
      </c>
      <c r="Y1067" s="27">
        <v>3.9</v>
      </c>
      <c r="AG1067"/>
      <c r="AL1067" s="25" t="s">
        <v>5893</v>
      </c>
      <c r="AM1067" s="2">
        <v>189104</v>
      </c>
      <c r="AN1067" s="1">
        <v>0.59</v>
      </c>
    </row>
    <row r="1068" spans="24:40" ht="30">
      <c r="X1068" s="20" t="s">
        <v>10042</v>
      </c>
      <c r="Y1068" s="27">
        <v>3.9</v>
      </c>
      <c r="AG1068"/>
      <c r="AL1068" s="25" t="s">
        <v>5551</v>
      </c>
      <c r="AM1068" s="2">
        <v>53464</v>
      </c>
      <c r="AN1068" s="1">
        <v>0.6</v>
      </c>
    </row>
    <row r="1069" spans="24:40" ht="30">
      <c r="X1069" s="20" t="s">
        <v>9325</v>
      </c>
      <c r="Y1069" s="27">
        <v>3.9</v>
      </c>
      <c r="AG1069"/>
      <c r="AL1069" s="25" t="s">
        <v>5680</v>
      </c>
      <c r="AM1069" s="2">
        <v>23022</v>
      </c>
      <c r="AN1069" s="1">
        <v>0.56999999999999995</v>
      </c>
    </row>
    <row r="1070" spans="24:40">
      <c r="X1070" s="20" t="s">
        <v>6972</v>
      </c>
      <c r="Y1070" s="27">
        <v>3.9</v>
      </c>
      <c r="AG1070"/>
      <c r="AL1070" s="25" t="s">
        <v>5188</v>
      </c>
      <c r="AM1070" s="2">
        <v>30058</v>
      </c>
      <c r="AN1070" s="1">
        <v>0.62</v>
      </c>
    </row>
    <row r="1071" spans="24:40">
      <c r="X1071" s="20" t="s">
        <v>7864</v>
      </c>
      <c r="Y1071" s="27">
        <v>3.9</v>
      </c>
      <c r="AG1071"/>
      <c r="AL1071" s="25" t="s">
        <v>3202</v>
      </c>
      <c r="AM1071" s="2">
        <v>67259</v>
      </c>
      <c r="AN1071" s="1">
        <v>0.47</v>
      </c>
    </row>
    <row r="1072" spans="24:40">
      <c r="X1072" s="20" t="s">
        <v>4274</v>
      </c>
      <c r="Y1072" s="27">
        <v>3.9</v>
      </c>
      <c r="AG1072"/>
      <c r="AL1072" s="25" t="s">
        <v>4435</v>
      </c>
      <c r="AM1072" s="2">
        <v>67260</v>
      </c>
      <c r="AN1072" s="1">
        <v>0.73</v>
      </c>
    </row>
    <row r="1073" spans="24:40" ht="30">
      <c r="X1073" s="20" t="s">
        <v>1662</v>
      </c>
      <c r="Y1073" s="27">
        <v>3.9</v>
      </c>
      <c r="AG1073"/>
      <c r="AL1073" s="25" t="s">
        <v>6514</v>
      </c>
      <c r="AM1073" s="2">
        <v>69585</v>
      </c>
      <c r="AN1073" s="1">
        <v>0.44</v>
      </c>
    </row>
    <row r="1074" spans="24:40" ht="30">
      <c r="X1074" s="20" t="s">
        <v>10337</v>
      </c>
      <c r="Y1074" s="27">
        <v>3.9</v>
      </c>
      <c r="AG1074"/>
      <c r="AL1074" s="25" t="s">
        <v>3127</v>
      </c>
      <c r="AM1074" s="2">
        <v>67259</v>
      </c>
      <c r="AN1074" s="1">
        <v>0.47</v>
      </c>
    </row>
    <row r="1075" spans="24:40" ht="30">
      <c r="X1075" s="20" t="s">
        <v>3150</v>
      </c>
      <c r="Y1075" s="27">
        <v>3.9</v>
      </c>
      <c r="AG1075"/>
      <c r="AL1075" s="25" t="s">
        <v>4204</v>
      </c>
      <c r="AM1075" s="2">
        <v>67260</v>
      </c>
      <c r="AN1075" s="1">
        <v>0.43</v>
      </c>
    </row>
    <row r="1076" spans="24:40" ht="30">
      <c r="X1076" s="20" t="s">
        <v>6138</v>
      </c>
      <c r="Y1076" s="27">
        <v>3.9</v>
      </c>
      <c r="AG1076"/>
      <c r="AL1076" s="25" t="s">
        <v>3023</v>
      </c>
      <c r="AM1076" s="2">
        <v>134521</v>
      </c>
      <c r="AN1076" s="1">
        <v>0.43</v>
      </c>
    </row>
    <row r="1077" spans="24:40" ht="30">
      <c r="X1077" s="20" t="s">
        <v>11969</v>
      </c>
      <c r="Y1077" s="27">
        <v>3.9</v>
      </c>
      <c r="AG1077"/>
      <c r="AL1077" s="25" t="s">
        <v>2066</v>
      </c>
      <c r="AM1077" s="2">
        <v>567</v>
      </c>
      <c r="AN1077" s="1">
        <v>0.42</v>
      </c>
    </row>
    <row r="1078" spans="24:40" ht="30">
      <c r="X1078" s="20" t="s">
        <v>12272</v>
      </c>
      <c r="Y1078" s="27">
        <v>3.9</v>
      </c>
      <c r="AG1078"/>
      <c r="AL1078" s="25" t="s">
        <v>2707</v>
      </c>
      <c r="AM1078" s="2">
        <v>129</v>
      </c>
      <c r="AN1078" s="1">
        <v>0.45</v>
      </c>
    </row>
    <row r="1079" spans="24:40" ht="30">
      <c r="X1079" s="20" t="s">
        <v>12172</v>
      </c>
      <c r="Y1079" s="27">
        <v>3.9</v>
      </c>
      <c r="AG1079"/>
      <c r="AL1079" s="25" t="s">
        <v>7963</v>
      </c>
      <c r="AM1079" s="2">
        <v>7317</v>
      </c>
      <c r="AN1079" s="1">
        <v>0.5</v>
      </c>
    </row>
    <row r="1080" spans="24:40" ht="30">
      <c r="X1080" s="20" t="s">
        <v>4940</v>
      </c>
      <c r="Y1080" s="27">
        <v>3.9</v>
      </c>
      <c r="AG1080"/>
      <c r="AL1080" s="25" t="s">
        <v>5121</v>
      </c>
      <c r="AM1080" s="2">
        <v>50810</v>
      </c>
      <c r="AN1080" s="1">
        <v>0.18</v>
      </c>
    </row>
    <row r="1081" spans="24:40" ht="30">
      <c r="X1081" s="20" t="s">
        <v>10951</v>
      </c>
      <c r="Y1081" s="27">
        <v>3.9</v>
      </c>
      <c r="AG1081"/>
      <c r="AL1081" s="25" t="s">
        <v>6783</v>
      </c>
      <c r="AM1081" s="2">
        <v>50273</v>
      </c>
      <c r="AN1081" s="1">
        <v>0.28000000000000003</v>
      </c>
    </row>
    <row r="1082" spans="24:40" ht="30">
      <c r="X1082" s="20" t="s">
        <v>8626</v>
      </c>
      <c r="Y1082" s="27">
        <v>3.9</v>
      </c>
      <c r="AG1082"/>
      <c r="AL1082" s="25" t="s">
        <v>8175</v>
      </c>
      <c r="AM1082" s="2">
        <v>98250</v>
      </c>
      <c r="AN1082" s="1">
        <v>0.25</v>
      </c>
    </row>
    <row r="1083" spans="24:40" ht="30">
      <c r="X1083" s="20" t="s">
        <v>5176</v>
      </c>
      <c r="Y1083" s="27">
        <v>3.9</v>
      </c>
      <c r="AG1083"/>
      <c r="AL1083" s="25" t="s">
        <v>12423</v>
      </c>
      <c r="AM1083" s="2">
        <v>297</v>
      </c>
      <c r="AN1083" s="1">
        <v>0.46</v>
      </c>
    </row>
    <row r="1084" spans="24:40" ht="30">
      <c r="X1084" s="20" t="s">
        <v>9844</v>
      </c>
      <c r="Y1084" s="27">
        <v>3.9</v>
      </c>
      <c r="AG1084"/>
      <c r="AL1084" s="25" t="s">
        <v>11326</v>
      </c>
      <c r="AM1084" s="2">
        <v>170</v>
      </c>
      <c r="AN1084" s="1">
        <v>0.4</v>
      </c>
    </row>
    <row r="1085" spans="24:40" ht="30">
      <c r="X1085" s="20" t="s">
        <v>11176</v>
      </c>
      <c r="Y1085" s="27">
        <v>3.9</v>
      </c>
      <c r="AG1085"/>
      <c r="AL1085" s="25" t="s">
        <v>2773</v>
      </c>
      <c r="AM1085" s="2">
        <v>143</v>
      </c>
      <c r="AN1085" s="1">
        <v>0.59</v>
      </c>
    </row>
    <row r="1086" spans="24:40" ht="30">
      <c r="X1086" s="20" t="s">
        <v>11084</v>
      </c>
      <c r="Y1086" s="27">
        <v>3.9</v>
      </c>
      <c r="AG1086"/>
      <c r="AL1086" s="25" t="s">
        <v>8667</v>
      </c>
      <c r="AM1086" s="2">
        <v>4859</v>
      </c>
      <c r="AN1086" s="1">
        <v>0.5</v>
      </c>
    </row>
    <row r="1087" spans="24:40" ht="30">
      <c r="X1087" s="20" t="s">
        <v>8092</v>
      </c>
      <c r="Y1087" s="27">
        <v>3.9</v>
      </c>
      <c r="AG1087"/>
      <c r="AL1087" s="25" t="s">
        <v>4502</v>
      </c>
      <c r="AM1087" s="2">
        <v>87</v>
      </c>
      <c r="AN1087" s="1">
        <v>0.86</v>
      </c>
    </row>
    <row r="1088" spans="24:40" ht="30">
      <c r="X1088" s="20" t="s">
        <v>10460</v>
      </c>
      <c r="Y1088" s="27">
        <v>3.9</v>
      </c>
      <c r="AG1088"/>
      <c r="AL1088" s="25" t="s">
        <v>7691</v>
      </c>
      <c r="AM1088" s="2">
        <v>594</v>
      </c>
      <c r="AN1088" s="1">
        <v>0.9</v>
      </c>
    </row>
    <row r="1089" spans="24:40" ht="30">
      <c r="X1089" s="20" t="s">
        <v>11887</v>
      </c>
      <c r="Y1089" s="27">
        <v>3.9</v>
      </c>
      <c r="AG1089"/>
      <c r="AL1089" s="25" t="s">
        <v>9222</v>
      </c>
      <c r="AM1089" s="2">
        <v>15646</v>
      </c>
      <c r="AN1089" s="1">
        <v>0.65</v>
      </c>
    </row>
    <row r="1090" spans="24:40" ht="30">
      <c r="X1090" s="20" t="s">
        <v>5068</v>
      </c>
      <c r="Y1090" s="27">
        <v>3.9</v>
      </c>
      <c r="AG1090"/>
      <c r="AL1090" s="25" t="s">
        <v>11857</v>
      </c>
      <c r="AM1090" s="2">
        <v>2311</v>
      </c>
      <c r="AN1090" s="1">
        <v>0.6</v>
      </c>
    </row>
    <row r="1091" spans="24:40" ht="45">
      <c r="X1091" s="20" t="s">
        <v>9019</v>
      </c>
      <c r="Y1091" s="27">
        <v>3.9</v>
      </c>
      <c r="AG1091"/>
      <c r="AL1091" s="25" t="s">
        <v>1561</v>
      </c>
      <c r="AM1091" s="2">
        <v>612</v>
      </c>
      <c r="AN1091" s="1">
        <v>0.6</v>
      </c>
    </row>
    <row r="1092" spans="24:40" ht="30">
      <c r="X1092" s="20" t="s">
        <v>7660</v>
      </c>
      <c r="Y1092" s="27">
        <v>3.9</v>
      </c>
      <c r="AG1092"/>
      <c r="AL1092" s="25" t="s">
        <v>4875</v>
      </c>
      <c r="AM1092" s="2">
        <v>690</v>
      </c>
      <c r="AN1092" s="1">
        <v>0.62</v>
      </c>
    </row>
    <row r="1093" spans="24:40" ht="30">
      <c r="X1093" s="20" t="s">
        <v>1424</v>
      </c>
      <c r="Y1093" s="27">
        <v>3.9</v>
      </c>
      <c r="AG1093"/>
      <c r="AL1093" s="25" t="s">
        <v>10052</v>
      </c>
      <c r="AM1093" s="2">
        <v>1498</v>
      </c>
      <c r="AN1093" s="1">
        <v>0.49</v>
      </c>
    </row>
    <row r="1094" spans="24:40">
      <c r="X1094" s="20" t="s">
        <v>7163</v>
      </c>
      <c r="Y1094" s="27">
        <v>3.9</v>
      </c>
      <c r="AG1094"/>
      <c r="AL1094" s="25" t="s">
        <v>769</v>
      </c>
      <c r="AM1094" s="2">
        <v>902</v>
      </c>
      <c r="AN1094" s="1">
        <v>0.62</v>
      </c>
    </row>
    <row r="1095" spans="24:40" ht="30">
      <c r="X1095" s="20" t="s">
        <v>4995</v>
      </c>
      <c r="Y1095" s="27">
        <v>3.9</v>
      </c>
      <c r="AG1095"/>
      <c r="AL1095" s="25" t="s">
        <v>8039</v>
      </c>
      <c r="AM1095" s="2">
        <v>10773</v>
      </c>
      <c r="AN1095" s="1">
        <v>0.59</v>
      </c>
    </row>
    <row r="1096" spans="24:40" ht="30">
      <c r="X1096" s="20" t="s">
        <v>12705</v>
      </c>
      <c r="Y1096" s="27">
        <v>3.9</v>
      </c>
      <c r="AG1096"/>
      <c r="AL1096" s="25" t="s">
        <v>2158</v>
      </c>
      <c r="AM1096" s="2">
        <v>2670</v>
      </c>
      <c r="AN1096" s="1">
        <v>0.5</v>
      </c>
    </row>
    <row r="1097" spans="24:40" ht="30">
      <c r="X1097" s="20" t="s">
        <v>10408</v>
      </c>
      <c r="Y1097" s="27">
        <v>3.9</v>
      </c>
      <c r="AG1097"/>
      <c r="AL1097" s="25" t="s">
        <v>9029</v>
      </c>
      <c r="AM1097" s="2">
        <v>3096</v>
      </c>
      <c r="AN1097" s="1">
        <v>0.62</v>
      </c>
    </row>
    <row r="1098" spans="24:40">
      <c r="X1098" s="20" t="s">
        <v>2877</v>
      </c>
      <c r="Y1098" s="27">
        <v>3.9</v>
      </c>
      <c r="AG1098"/>
      <c r="AL1098" s="25" t="s">
        <v>11677</v>
      </c>
      <c r="AM1098" s="2">
        <v>2162</v>
      </c>
      <c r="AN1098" s="1">
        <v>0.41</v>
      </c>
    </row>
    <row r="1099" spans="24:40" ht="30">
      <c r="X1099" s="20" t="s">
        <v>1458</v>
      </c>
      <c r="Y1099" s="27">
        <v>3.9</v>
      </c>
      <c r="AG1099"/>
      <c r="AL1099" s="25" t="s">
        <v>2005</v>
      </c>
      <c r="AM1099" s="2">
        <v>479</v>
      </c>
      <c r="AN1099" s="1">
        <v>0.57999999999999996</v>
      </c>
    </row>
    <row r="1100" spans="24:40">
      <c r="X1100" s="20" t="s">
        <v>6072</v>
      </c>
      <c r="Y1100" s="27">
        <v>3.9</v>
      </c>
      <c r="AG1100"/>
      <c r="AL1100" s="25" t="s">
        <v>2202</v>
      </c>
      <c r="AM1100" s="2">
        <v>5935</v>
      </c>
      <c r="AN1100" s="1">
        <v>0.44</v>
      </c>
    </row>
    <row r="1101" spans="24:40" ht="30">
      <c r="X1101" s="20" t="s">
        <v>1940</v>
      </c>
      <c r="Y1101" s="27">
        <v>3.9</v>
      </c>
      <c r="AG1101"/>
      <c r="AL1101" s="25" t="s">
        <v>1597</v>
      </c>
      <c r="AM1101" s="2">
        <v>313</v>
      </c>
      <c r="AN1101" s="1">
        <v>0.59</v>
      </c>
    </row>
    <row r="1102" spans="24:40" ht="45">
      <c r="X1102" s="20" t="s">
        <v>11316</v>
      </c>
      <c r="Y1102" s="27">
        <v>3.9</v>
      </c>
      <c r="AG1102"/>
      <c r="AL1102" s="25" t="s">
        <v>7346</v>
      </c>
      <c r="AM1102" s="2">
        <v>2272</v>
      </c>
      <c r="AN1102" s="1">
        <v>0.43</v>
      </c>
    </row>
    <row r="1103" spans="24:40" ht="45">
      <c r="X1103" s="20" t="s">
        <v>4819</v>
      </c>
      <c r="Y1103" s="27">
        <v>3.9</v>
      </c>
      <c r="AG1103"/>
      <c r="AL1103" s="25" t="s">
        <v>4339</v>
      </c>
      <c r="AM1103" s="2">
        <v>1475</v>
      </c>
      <c r="AN1103" s="1">
        <v>0.74</v>
      </c>
    </row>
    <row r="1104" spans="24:40" ht="45">
      <c r="X1104" s="20" t="s">
        <v>2192</v>
      </c>
      <c r="Y1104" s="27">
        <v>3.9</v>
      </c>
      <c r="AG1104"/>
      <c r="AL1104" s="25" t="s">
        <v>367</v>
      </c>
      <c r="AM1104" s="2">
        <v>1151</v>
      </c>
      <c r="AN1104" s="1">
        <v>0.8</v>
      </c>
    </row>
    <row r="1105" spans="24:40" ht="30">
      <c r="X1105" s="20" t="s">
        <v>8474</v>
      </c>
      <c r="Y1105" s="27">
        <v>3.9</v>
      </c>
      <c r="AG1105"/>
      <c r="AL1105" s="25" t="s">
        <v>38</v>
      </c>
      <c r="AM1105" s="2">
        <v>23784</v>
      </c>
      <c r="AN1105" s="1">
        <v>0.83333333333333337</v>
      </c>
    </row>
    <row r="1106" spans="24:40" ht="30">
      <c r="X1106" s="20" t="s">
        <v>2603</v>
      </c>
      <c r="Y1106" s="27">
        <v>3.9</v>
      </c>
      <c r="AG1106"/>
      <c r="AL1106" s="25" t="s">
        <v>4572</v>
      </c>
      <c r="AM1106" s="2">
        <v>12982</v>
      </c>
      <c r="AN1106" s="1">
        <v>0.88</v>
      </c>
    </row>
    <row r="1107" spans="24:40" ht="30">
      <c r="X1107" s="20" t="s">
        <v>4133</v>
      </c>
      <c r="Y1107" s="27">
        <v>3.9</v>
      </c>
      <c r="AG1107"/>
      <c r="AL1107" s="25" t="s">
        <v>4472</v>
      </c>
      <c r="AM1107" s="2">
        <v>4740</v>
      </c>
      <c r="AN1107" s="1">
        <v>0.9</v>
      </c>
    </row>
    <row r="1108" spans="24:40" ht="30">
      <c r="X1108" s="20" t="s">
        <v>11777</v>
      </c>
      <c r="Y1108" s="27">
        <v>3.9</v>
      </c>
      <c r="AG1108"/>
      <c r="AL1108" s="25" t="s">
        <v>3518</v>
      </c>
      <c r="AM1108" s="2">
        <v>2792</v>
      </c>
      <c r="AN1108" s="1">
        <v>0.9</v>
      </c>
    </row>
    <row r="1109" spans="24:40">
      <c r="X1109" s="20" t="s">
        <v>6410</v>
      </c>
      <c r="Y1109" s="27">
        <v>3.9</v>
      </c>
      <c r="AG1109"/>
      <c r="AL1109" s="25" t="s">
        <v>3925</v>
      </c>
      <c r="AM1109" s="2">
        <v>6129</v>
      </c>
      <c r="AN1109" s="1">
        <v>0.66</v>
      </c>
    </row>
    <row r="1110" spans="24:40" ht="30">
      <c r="X1110" s="20" t="s">
        <v>12383</v>
      </c>
      <c r="Y1110" s="27">
        <v>3.9</v>
      </c>
      <c r="AG1110"/>
      <c r="AL1110" s="25" t="s">
        <v>3856</v>
      </c>
      <c r="AM1110" s="2">
        <v>7779</v>
      </c>
      <c r="AN1110" s="1">
        <v>0.66</v>
      </c>
    </row>
    <row r="1111" spans="24:40">
      <c r="X1111" s="20" t="s">
        <v>5914</v>
      </c>
      <c r="Y1111" s="27">
        <v>3.9</v>
      </c>
      <c r="AG1111"/>
      <c r="AL1111" s="25" t="s">
        <v>3776</v>
      </c>
      <c r="AM1111" s="2">
        <v>26603</v>
      </c>
      <c r="AN1111" s="1">
        <v>0.66</v>
      </c>
    </row>
    <row r="1112" spans="24:40" ht="30">
      <c r="X1112" s="20" t="s">
        <v>3055</v>
      </c>
      <c r="Y1112" s="27">
        <v>3.9</v>
      </c>
      <c r="AG1112"/>
      <c r="AL1112" s="25" t="s">
        <v>4595</v>
      </c>
      <c r="AM1112" s="2">
        <v>1801</v>
      </c>
      <c r="AN1112" s="1">
        <v>0.38</v>
      </c>
    </row>
    <row r="1113" spans="24:40" ht="30">
      <c r="X1113" s="20" t="s">
        <v>3848</v>
      </c>
      <c r="Y1113" s="27">
        <v>3.9</v>
      </c>
      <c r="AG1113"/>
      <c r="AL1113" s="25" t="s">
        <v>4855</v>
      </c>
      <c r="AM1113" s="2">
        <v>7354</v>
      </c>
      <c r="AN1113" s="1">
        <v>0.08</v>
      </c>
    </row>
    <row r="1114" spans="24:40">
      <c r="X1114" s="20" t="s">
        <v>4022</v>
      </c>
      <c r="Y1114" s="27">
        <v>3.8</v>
      </c>
      <c r="AG1114"/>
      <c r="AL1114" s="25" t="s">
        <v>2232</v>
      </c>
      <c r="AM1114" s="2">
        <v>2117</v>
      </c>
      <c r="AN1114" s="1">
        <v>0.63</v>
      </c>
    </row>
    <row r="1115" spans="24:40" ht="30">
      <c r="X1115" s="20" t="s">
        <v>4855</v>
      </c>
      <c r="Y1115" s="27">
        <v>3.8</v>
      </c>
      <c r="AG1115"/>
      <c r="AL1115" s="25" t="s">
        <v>2517</v>
      </c>
      <c r="AM1115" s="2">
        <v>112</v>
      </c>
      <c r="AN1115" s="1">
        <v>0.75</v>
      </c>
    </row>
    <row r="1116" spans="24:40" ht="30">
      <c r="X1116" s="20" t="s">
        <v>7504</v>
      </c>
      <c r="Y1116" s="27">
        <v>3.8</v>
      </c>
      <c r="AG1116"/>
      <c r="AL1116" s="25" t="s">
        <v>2842</v>
      </c>
      <c r="AM1116" s="2">
        <v>1454</v>
      </c>
      <c r="AN1116" s="1">
        <v>0.56999999999999995</v>
      </c>
    </row>
    <row r="1117" spans="24:40">
      <c r="X1117" s="20" t="s">
        <v>10500</v>
      </c>
      <c r="Y1117" s="27">
        <v>3.8</v>
      </c>
      <c r="AG1117"/>
      <c r="AL1117" s="25" t="s">
        <v>1765</v>
      </c>
      <c r="AM1117" s="2">
        <v>2399</v>
      </c>
      <c r="AN1117" s="1">
        <v>0.63</v>
      </c>
    </row>
    <row r="1118" spans="24:40" ht="30">
      <c r="X1118" s="20" t="s">
        <v>7691</v>
      </c>
      <c r="Y1118" s="27">
        <v>3.8</v>
      </c>
      <c r="AG1118"/>
      <c r="AL1118" s="25" t="s">
        <v>1607</v>
      </c>
      <c r="AM1118" s="2">
        <v>2957</v>
      </c>
      <c r="AN1118" s="1">
        <v>0.56999999999999995</v>
      </c>
    </row>
    <row r="1119" spans="24:40" ht="45">
      <c r="X1119" s="20" t="s">
        <v>3344</v>
      </c>
      <c r="Y1119" s="27">
        <v>3.8</v>
      </c>
      <c r="AG1119"/>
      <c r="AL1119" s="25" t="s">
        <v>2937</v>
      </c>
      <c r="AM1119" s="2">
        <v>1902</v>
      </c>
      <c r="AN1119" s="1">
        <v>0.63</v>
      </c>
    </row>
    <row r="1120" spans="24:40" ht="30">
      <c r="X1120" s="20" t="s">
        <v>1597</v>
      </c>
      <c r="Y1120" s="27">
        <v>3.8</v>
      </c>
      <c r="AG1120"/>
      <c r="AL1120" s="25" t="s">
        <v>4294</v>
      </c>
      <c r="AM1120" s="2">
        <v>1949</v>
      </c>
      <c r="AN1120" s="1">
        <v>0.84</v>
      </c>
    </row>
    <row r="1121" spans="24:40" ht="30">
      <c r="X1121" s="20" t="s">
        <v>9478</v>
      </c>
      <c r="Y1121" s="27">
        <v>3.8</v>
      </c>
      <c r="AG1121"/>
      <c r="AL1121" s="25" t="s">
        <v>4041</v>
      </c>
      <c r="AM1121" s="2">
        <v>3898</v>
      </c>
      <c r="AN1121" s="1">
        <v>0.81</v>
      </c>
    </row>
    <row r="1122" spans="24:40" ht="45">
      <c r="X1122" s="20" t="s">
        <v>10761</v>
      </c>
      <c r="Y1122" s="27">
        <v>3.8</v>
      </c>
      <c r="AG1122"/>
      <c r="AL1122" s="25" t="s">
        <v>4900</v>
      </c>
      <c r="AM1122" s="2">
        <v>24791</v>
      </c>
      <c r="AN1122" s="1">
        <v>0.77</v>
      </c>
    </row>
    <row r="1123" spans="24:40" ht="45">
      <c r="X1123" s="20" t="s">
        <v>5411</v>
      </c>
      <c r="Y1123" s="27">
        <v>3.8</v>
      </c>
      <c r="AG1123"/>
      <c r="AL1123" s="25" t="s">
        <v>6242</v>
      </c>
      <c r="AM1123" s="2">
        <v>903</v>
      </c>
      <c r="AN1123" s="1">
        <v>0.8</v>
      </c>
    </row>
    <row r="1124" spans="24:40" ht="45">
      <c r="X1124" s="20" t="s">
        <v>12162</v>
      </c>
      <c r="Y1124" s="27">
        <v>3.8</v>
      </c>
      <c r="AG1124"/>
      <c r="AL1124" s="25" t="s">
        <v>5601</v>
      </c>
      <c r="AM1124" s="2">
        <v>2102</v>
      </c>
      <c r="AN1124" s="1">
        <v>0.55000000000000004</v>
      </c>
    </row>
    <row r="1125" spans="24:40" ht="30">
      <c r="X1125" s="20" t="s">
        <v>9601</v>
      </c>
      <c r="Y1125" s="27">
        <v>3.8</v>
      </c>
      <c r="AG1125"/>
      <c r="AL1125" s="25" t="s">
        <v>5357</v>
      </c>
      <c r="AM1125" s="2">
        <v>491</v>
      </c>
      <c r="AN1125" s="1">
        <v>0.87</v>
      </c>
    </row>
    <row r="1126" spans="24:40" ht="30">
      <c r="X1126" s="20" t="s">
        <v>1765</v>
      </c>
      <c r="Y1126" s="27">
        <v>3.8</v>
      </c>
      <c r="AG1126"/>
      <c r="AL1126" s="25" t="s">
        <v>4313</v>
      </c>
      <c r="AM1126" s="2">
        <v>2451</v>
      </c>
      <c r="AN1126" s="1">
        <v>0.8</v>
      </c>
    </row>
    <row r="1127" spans="24:40" ht="45">
      <c r="X1127" s="20" t="s">
        <v>5582</v>
      </c>
      <c r="Y1127" s="27">
        <v>3.8</v>
      </c>
      <c r="AG1127"/>
      <c r="AL1127" s="25" t="s">
        <v>3494</v>
      </c>
      <c r="AM1127" s="2">
        <v>42641</v>
      </c>
      <c r="AN1127" s="1">
        <v>0.8</v>
      </c>
    </row>
    <row r="1128" spans="24:40" ht="45">
      <c r="X1128" s="20" t="s">
        <v>4010</v>
      </c>
      <c r="Y1128" s="27">
        <v>3.8</v>
      </c>
      <c r="AG1128"/>
      <c r="AL1128" s="25" t="s">
        <v>6380</v>
      </c>
      <c r="AM1128" s="2">
        <v>2451</v>
      </c>
      <c r="AN1128" s="1">
        <v>0.8</v>
      </c>
    </row>
    <row r="1129" spans="24:40" ht="30">
      <c r="X1129" s="20" t="s">
        <v>11938</v>
      </c>
      <c r="Y1129" s="27">
        <v>3.8</v>
      </c>
      <c r="AG1129"/>
      <c r="AL1129" s="25" t="s">
        <v>4766</v>
      </c>
      <c r="AM1129" s="2">
        <v>9340</v>
      </c>
      <c r="AN1129" s="1">
        <v>0.82</v>
      </c>
    </row>
    <row r="1130" spans="24:40">
      <c r="X1130" s="20" t="s">
        <v>5494</v>
      </c>
      <c r="Y1130" s="27">
        <v>3.8</v>
      </c>
      <c r="AG1130"/>
      <c r="AL1130" s="25" t="s">
        <v>8573</v>
      </c>
      <c r="AM1130" s="2">
        <v>3578</v>
      </c>
      <c r="AN1130" s="1">
        <v>0.54</v>
      </c>
    </row>
    <row r="1131" spans="24:40" ht="45">
      <c r="X1131" s="20" t="s">
        <v>6451</v>
      </c>
      <c r="Y1131" s="27">
        <v>3.8</v>
      </c>
      <c r="AG1131"/>
      <c r="AL1131" s="25" t="s">
        <v>10691</v>
      </c>
      <c r="AM1131" s="2">
        <v>74</v>
      </c>
      <c r="AN1131" s="1">
        <v>0.7</v>
      </c>
    </row>
    <row r="1132" spans="24:40">
      <c r="X1132" s="20" t="s">
        <v>7795</v>
      </c>
      <c r="Y1132" s="27">
        <v>3.8</v>
      </c>
      <c r="AG1132"/>
      <c r="AL1132" s="25" t="s">
        <v>11948</v>
      </c>
      <c r="AM1132" s="2">
        <v>2280</v>
      </c>
      <c r="AN1132" s="1">
        <v>0.08</v>
      </c>
    </row>
    <row r="1133" spans="24:40">
      <c r="X1133" s="20" t="s">
        <v>12905</v>
      </c>
      <c r="Y1133" s="27">
        <v>3.8</v>
      </c>
      <c r="AG1133"/>
      <c r="AL1133" s="25" t="s">
        <v>12182</v>
      </c>
      <c r="AM1133" s="2">
        <v>6550</v>
      </c>
      <c r="AN1133" s="1">
        <v>0.28000000000000003</v>
      </c>
    </row>
    <row r="1134" spans="24:40">
      <c r="X1134" s="20" t="s">
        <v>3993</v>
      </c>
      <c r="Y1134" s="27">
        <v>3.8</v>
      </c>
      <c r="AG1134"/>
      <c r="AL1134" s="25" t="s">
        <v>12654</v>
      </c>
      <c r="AM1134" s="2">
        <v>2751</v>
      </c>
      <c r="AN1134" s="1">
        <v>0.24</v>
      </c>
    </row>
    <row r="1135" spans="24:40">
      <c r="X1135" s="20" t="s">
        <v>9212</v>
      </c>
      <c r="Y1135" s="27">
        <v>3.8</v>
      </c>
      <c r="AG1135"/>
      <c r="AL1135" s="25" t="s">
        <v>10800</v>
      </c>
      <c r="AM1135" s="2">
        <v>7241</v>
      </c>
      <c r="AN1135" s="1">
        <v>0.22</v>
      </c>
    </row>
    <row r="1136" spans="24:40">
      <c r="X1136" s="20" t="s">
        <v>9509</v>
      </c>
      <c r="Y1136" s="27">
        <v>3.8</v>
      </c>
      <c r="AG1136"/>
      <c r="AL1136" s="25" t="s">
        <v>11246</v>
      </c>
      <c r="AM1136" s="2">
        <v>5137</v>
      </c>
      <c r="AN1136" s="1">
        <v>0.26</v>
      </c>
    </row>
    <row r="1137" spans="24:40">
      <c r="X1137" s="20" t="s">
        <v>878</v>
      </c>
      <c r="Y1137" s="27">
        <v>3.8</v>
      </c>
      <c r="AG1137"/>
      <c r="AL1137" s="25" t="s">
        <v>12342</v>
      </c>
      <c r="AM1137" s="2">
        <v>2737</v>
      </c>
      <c r="AN1137" s="1">
        <v>0.25</v>
      </c>
    </row>
    <row r="1138" spans="24:40">
      <c r="X1138" s="20" t="s">
        <v>4512</v>
      </c>
      <c r="Y1138" s="27">
        <v>3.8</v>
      </c>
      <c r="AG1138"/>
      <c r="AL1138" s="25" t="s">
        <v>12473</v>
      </c>
      <c r="AM1138" s="2">
        <v>1408</v>
      </c>
      <c r="AN1138" s="1">
        <v>0.24</v>
      </c>
    </row>
    <row r="1139" spans="24:40" ht="30">
      <c r="X1139" s="20" t="s">
        <v>8823</v>
      </c>
      <c r="Y1139" s="27">
        <v>3.8</v>
      </c>
      <c r="AG1139"/>
      <c r="AL1139" s="25" t="s">
        <v>7430</v>
      </c>
      <c r="AM1139" s="2">
        <v>434</v>
      </c>
      <c r="AN1139" s="1">
        <v>0.62</v>
      </c>
    </row>
    <row r="1140" spans="24:40" ht="30">
      <c r="X1140" s="20" t="s">
        <v>6483</v>
      </c>
      <c r="Y1140" s="27">
        <v>3.8</v>
      </c>
      <c r="AG1140"/>
      <c r="AL1140" s="25" t="s">
        <v>10810</v>
      </c>
      <c r="AM1140" s="2">
        <v>16020</v>
      </c>
      <c r="AN1140" s="1">
        <v>0.49</v>
      </c>
    </row>
    <row r="1141" spans="24:40">
      <c r="X1141" s="20" t="s">
        <v>1077</v>
      </c>
      <c r="Y1141" s="27">
        <v>3.8</v>
      </c>
      <c r="AG1141"/>
      <c r="AL1141" s="25" t="s">
        <v>2247</v>
      </c>
      <c r="AM1141" s="2">
        <v>1796</v>
      </c>
      <c r="AN1141" s="1">
        <v>0.76</v>
      </c>
    </row>
    <row r="1142" spans="24:40" ht="30">
      <c r="X1142" s="20" t="s">
        <v>6636</v>
      </c>
      <c r="Y1142" s="27">
        <v>3.8</v>
      </c>
      <c r="AG1142"/>
      <c r="AL1142" s="25" t="s">
        <v>737</v>
      </c>
      <c r="AM1142" s="2">
        <v>1072</v>
      </c>
      <c r="AN1142" s="1">
        <v>0.57999999999999996</v>
      </c>
    </row>
    <row r="1143" spans="24:40" ht="30">
      <c r="X1143" s="20" t="s">
        <v>10972</v>
      </c>
      <c r="Y1143" s="27">
        <v>3.8</v>
      </c>
      <c r="AG1143"/>
      <c r="AL1143" s="25" t="s">
        <v>3939</v>
      </c>
      <c r="AM1143" s="2">
        <v>3234</v>
      </c>
      <c r="AN1143" s="1">
        <v>0.75</v>
      </c>
    </row>
    <row r="1144" spans="24:40" ht="30">
      <c r="X1144" s="20" t="s">
        <v>12543</v>
      </c>
      <c r="Y1144" s="27">
        <v>3.8</v>
      </c>
      <c r="AG1144"/>
      <c r="AL1144" s="25" t="s">
        <v>8520</v>
      </c>
      <c r="AM1144" s="2">
        <v>1552</v>
      </c>
      <c r="AN1144" s="1">
        <v>0.7</v>
      </c>
    </row>
    <row r="1145" spans="24:40" ht="30">
      <c r="X1145" s="20" t="s">
        <v>9346</v>
      </c>
      <c r="Y1145" s="27">
        <v>3.8</v>
      </c>
      <c r="AG1145"/>
      <c r="AL1145" s="25" t="s">
        <v>9805</v>
      </c>
      <c r="AM1145" s="2">
        <v>53803</v>
      </c>
      <c r="AN1145" s="1">
        <v>0.28000000000000003</v>
      </c>
    </row>
    <row r="1146" spans="24:40" ht="45">
      <c r="X1146" s="20" t="s">
        <v>9040</v>
      </c>
      <c r="Y1146" s="27">
        <v>3.8</v>
      </c>
      <c r="AG1146"/>
      <c r="AL1146" s="25" t="s">
        <v>10612</v>
      </c>
      <c r="AM1146" s="2">
        <v>463</v>
      </c>
      <c r="AN1146" s="1">
        <v>0.46</v>
      </c>
    </row>
    <row r="1147" spans="24:40" ht="30">
      <c r="X1147" s="20" t="s">
        <v>9447</v>
      </c>
      <c r="Y1147" s="27">
        <v>3.8</v>
      </c>
      <c r="AG1147"/>
      <c r="AL1147" s="25" t="s">
        <v>1551</v>
      </c>
      <c r="AM1147" s="2">
        <v>5</v>
      </c>
      <c r="AN1147" s="1">
        <v>0.8</v>
      </c>
    </row>
    <row r="1148" spans="24:40" ht="30">
      <c r="X1148" s="20" t="s">
        <v>8989</v>
      </c>
      <c r="Y1148" s="27">
        <v>3.8</v>
      </c>
      <c r="AG1148"/>
      <c r="AL1148" s="25" t="s">
        <v>2892</v>
      </c>
      <c r="AM1148" s="2">
        <v>838</v>
      </c>
      <c r="AN1148" s="1">
        <v>0.65</v>
      </c>
    </row>
    <row r="1149" spans="24:40" ht="30">
      <c r="X1149" s="20" t="s">
        <v>8657</v>
      </c>
      <c r="Y1149" s="27">
        <v>3.8</v>
      </c>
      <c r="AG1149"/>
      <c r="AL1149" s="25" t="s">
        <v>2763</v>
      </c>
      <c r="AM1149" s="2">
        <v>838</v>
      </c>
      <c r="AN1149" s="1">
        <v>0.61</v>
      </c>
    </row>
    <row r="1150" spans="24:40" ht="45">
      <c r="X1150" s="20" t="s">
        <v>4240</v>
      </c>
      <c r="Y1150" s="27">
        <v>3.8</v>
      </c>
      <c r="AG1150"/>
      <c r="AL1150" s="25" t="s">
        <v>2717</v>
      </c>
      <c r="AM1150" s="2">
        <v>3049</v>
      </c>
      <c r="AN1150" s="1">
        <v>0.66</v>
      </c>
    </row>
    <row r="1151" spans="24:40">
      <c r="X1151" s="20" t="s">
        <v>11013</v>
      </c>
      <c r="Y1151" s="27">
        <v>3.8</v>
      </c>
      <c r="AG1151"/>
      <c r="AL1151" s="25" t="s">
        <v>12845</v>
      </c>
      <c r="AM1151" s="2">
        <v>1868</v>
      </c>
      <c r="AN1151" s="1">
        <v>0.43</v>
      </c>
    </row>
    <row r="1152" spans="24:40" ht="30">
      <c r="X1152" s="20" t="s">
        <v>8783</v>
      </c>
      <c r="Y1152" s="27">
        <v>3.8</v>
      </c>
      <c r="AG1152"/>
      <c r="AL1152" s="25" t="s">
        <v>5165</v>
      </c>
      <c r="AM1152" s="2">
        <v>27139</v>
      </c>
      <c r="AN1152" s="1">
        <v>0.8</v>
      </c>
    </row>
    <row r="1153" spans="24:40" ht="45">
      <c r="X1153" s="20" t="s">
        <v>12192</v>
      </c>
      <c r="Y1153" s="27">
        <v>3.8</v>
      </c>
      <c r="AG1153"/>
      <c r="AL1153" s="25" t="s">
        <v>12312</v>
      </c>
      <c r="AM1153" s="2">
        <v>1313</v>
      </c>
      <c r="AN1153" s="1">
        <v>0.45</v>
      </c>
    </row>
    <row r="1154" spans="24:40" ht="45">
      <c r="X1154" s="20" t="s">
        <v>2812</v>
      </c>
      <c r="Y1154" s="27">
        <v>3.8</v>
      </c>
      <c r="AG1154"/>
      <c r="AL1154" s="25" t="s">
        <v>7911</v>
      </c>
      <c r="AM1154" s="2">
        <v>2868</v>
      </c>
      <c r="AN1154" s="1">
        <v>0.8</v>
      </c>
    </row>
    <row r="1155" spans="24:40" ht="30">
      <c r="X1155" s="20" t="s">
        <v>10316</v>
      </c>
      <c r="Y1155" s="27">
        <v>3.8</v>
      </c>
      <c r="AG1155"/>
      <c r="AL1155" s="25" t="s">
        <v>6646</v>
      </c>
      <c r="AM1155" s="2">
        <v>11074</v>
      </c>
      <c r="AN1155" s="1">
        <v>0.44</v>
      </c>
    </row>
    <row r="1156" spans="24:40" ht="30">
      <c r="X1156" s="20" t="s">
        <v>9922</v>
      </c>
      <c r="Y1156" s="27">
        <v>3.8</v>
      </c>
      <c r="AG1156"/>
      <c r="AL1156" s="25" t="s">
        <v>6327</v>
      </c>
      <c r="AM1156" s="2">
        <v>1690</v>
      </c>
      <c r="AN1156" s="1">
        <v>0.6</v>
      </c>
    </row>
    <row r="1157" spans="24:40">
      <c r="X1157" s="20" t="s">
        <v>13051</v>
      </c>
      <c r="Y1157" s="27">
        <v>3.8</v>
      </c>
      <c r="AG1157"/>
      <c r="AL1157" s="25" t="s">
        <v>2492</v>
      </c>
      <c r="AM1157" s="2">
        <v>121</v>
      </c>
      <c r="AN1157" s="1">
        <v>0.56999999999999995</v>
      </c>
    </row>
    <row r="1158" spans="24:40">
      <c r="X1158" s="20" t="s">
        <v>8646</v>
      </c>
      <c r="Y1158" s="27">
        <v>3.8</v>
      </c>
      <c r="AG1158"/>
      <c r="AL1158" s="25" t="s">
        <v>1984</v>
      </c>
      <c r="AM1158" s="2">
        <v>7636</v>
      </c>
      <c r="AN1158" s="1">
        <v>0.46</v>
      </c>
    </row>
    <row r="1159" spans="24:40">
      <c r="X1159" s="20" t="s">
        <v>8154</v>
      </c>
      <c r="Y1159" s="27">
        <v>3.8</v>
      </c>
      <c r="AG1159"/>
      <c r="AL1159" s="25" t="s">
        <v>527</v>
      </c>
      <c r="AM1159" s="2">
        <v>2960</v>
      </c>
      <c r="AN1159" s="1">
        <v>0.54</v>
      </c>
    </row>
    <row r="1160" spans="24:40">
      <c r="X1160" s="20" t="s">
        <v>2168</v>
      </c>
      <c r="Y1160" s="27">
        <v>3.8</v>
      </c>
      <c r="AG1160"/>
      <c r="AL1160" s="25" t="s">
        <v>1844</v>
      </c>
      <c r="AM1160" s="2">
        <v>339</v>
      </c>
      <c r="AN1160" s="1">
        <v>0.66</v>
      </c>
    </row>
    <row r="1161" spans="24:40">
      <c r="X1161" s="20" t="s">
        <v>1889</v>
      </c>
      <c r="Y1161" s="27">
        <v>3.8</v>
      </c>
      <c r="AG1161"/>
      <c r="AL1161" s="25" t="s">
        <v>10093</v>
      </c>
      <c r="AM1161" s="2">
        <v>3160</v>
      </c>
      <c r="AN1161" s="1">
        <v>0</v>
      </c>
    </row>
    <row r="1162" spans="24:40">
      <c r="X1162" s="20" t="s">
        <v>11135</v>
      </c>
      <c r="Y1162" s="27">
        <v>3.8</v>
      </c>
      <c r="AG1162"/>
      <c r="AL1162" s="25" t="s">
        <v>858</v>
      </c>
      <c r="AM1162" s="2">
        <v>6659</v>
      </c>
      <c r="AN1162" s="1">
        <v>0.54</v>
      </c>
    </row>
    <row r="1163" spans="24:40">
      <c r="X1163" s="20" t="s">
        <v>11597</v>
      </c>
      <c r="Y1163" s="27">
        <v>3.8</v>
      </c>
      <c r="AG1163"/>
      <c r="AL1163" s="25" t="s">
        <v>2852</v>
      </c>
      <c r="AM1163" s="2">
        <v>2951</v>
      </c>
      <c r="AN1163" s="1">
        <v>0.52</v>
      </c>
    </row>
    <row r="1164" spans="24:40">
      <c r="X1164" s="20" t="s">
        <v>4439</v>
      </c>
      <c r="Y1164" s="27">
        <v>3.8</v>
      </c>
      <c r="AG1164"/>
      <c r="AL1164" s="25" t="s">
        <v>727</v>
      </c>
      <c r="AM1164" s="2">
        <v>398</v>
      </c>
      <c r="AN1164" s="1">
        <v>0.65</v>
      </c>
    </row>
    <row r="1165" spans="24:40">
      <c r="X1165" s="20" t="s">
        <v>4636</v>
      </c>
      <c r="Y1165" s="27">
        <v>3.8</v>
      </c>
      <c r="AG1165"/>
      <c r="AL1165" s="25" t="s">
        <v>1815</v>
      </c>
      <c r="AM1165" s="2">
        <v>64</v>
      </c>
      <c r="AN1165" s="1">
        <v>0.63</v>
      </c>
    </row>
    <row r="1166" spans="24:40">
      <c r="X1166" s="20" t="s">
        <v>10195</v>
      </c>
      <c r="Y1166" s="27">
        <v>3.8</v>
      </c>
      <c r="AG1166"/>
      <c r="AL1166" s="25" t="s">
        <v>12152</v>
      </c>
      <c r="AM1166" s="2">
        <v>63</v>
      </c>
      <c r="AN1166" s="1">
        <v>0.71</v>
      </c>
    </row>
    <row r="1167" spans="24:40">
      <c r="X1167" s="20" t="s">
        <v>11186</v>
      </c>
      <c r="Y1167" s="27">
        <v>3.8</v>
      </c>
      <c r="AG1167"/>
      <c r="AL1167" s="25" t="s">
        <v>2648</v>
      </c>
      <c r="AM1167" s="2">
        <v>25</v>
      </c>
      <c r="AN1167" s="1">
        <v>0.63</v>
      </c>
    </row>
    <row r="1168" spans="24:40" ht="30">
      <c r="X1168" s="20" t="s">
        <v>11487</v>
      </c>
      <c r="Y1168" s="27">
        <v>3.8</v>
      </c>
      <c r="AG1168"/>
      <c r="AL1168" s="25" t="s">
        <v>4369</v>
      </c>
      <c r="AM1168" s="2">
        <v>6662</v>
      </c>
      <c r="AN1168" s="1">
        <v>0.35</v>
      </c>
    </row>
    <row r="1169" spans="24:40" ht="30">
      <c r="X1169" s="20" t="s">
        <v>12040</v>
      </c>
      <c r="Y1169" s="27">
        <v>3.8</v>
      </c>
      <c r="AG1169"/>
      <c r="AL1169" s="25" t="s">
        <v>3993</v>
      </c>
      <c r="AM1169" s="2">
        <v>3145</v>
      </c>
      <c r="AN1169" s="1">
        <v>0.33</v>
      </c>
    </row>
    <row r="1170" spans="24:40" ht="45">
      <c r="X1170" s="20" t="s">
        <v>7056</v>
      </c>
      <c r="Y1170" s="27">
        <v>3.8</v>
      </c>
      <c r="AG1170"/>
      <c r="AL1170" s="25" t="s">
        <v>10841</v>
      </c>
      <c r="AM1170" s="2">
        <v>638</v>
      </c>
      <c r="AN1170" s="1">
        <v>0.27</v>
      </c>
    </row>
    <row r="1171" spans="24:40">
      <c r="X1171" s="20" t="s">
        <v>5828</v>
      </c>
      <c r="Y1171" s="27">
        <v>3.8</v>
      </c>
      <c r="AG1171"/>
      <c r="AL1171" s="25" t="s">
        <v>9674</v>
      </c>
      <c r="AM1171" s="2">
        <v>1240</v>
      </c>
      <c r="AN1171" s="1">
        <v>0.47</v>
      </c>
    </row>
    <row r="1172" spans="24:40">
      <c r="X1172" s="20" t="s">
        <v>2527</v>
      </c>
      <c r="Y1172" s="27">
        <v>3.8</v>
      </c>
      <c r="AG1172"/>
      <c r="AL1172" s="25" t="s">
        <v>12262</v>
      </c>
      <c r="AM1172" s="2">
        <v>532</v>
      </c>
      <c r="AN1172" s="1">
        <v>0.62</v>
      </c>
    </row>
    <row r="1173" spans="24:40">
      <c r="X1173" s="20" t="s">
        <v>1899</v>
      </c>
      <c r="Y1173" s="27">
        <v>3.8</v>
      </c>
      <c r="AG1173"/>
      <c r="AL1173" s="25" t="s">
        <v>1745</v>
      </c>
      <c r="AM1173" s="2">
        <v>789</v>
      </c>
      <c r="AN1173" s="1">
        <v>0.55000000000000004</v>
      </c>
    </row>
    <row r="1174" spans="24:40">
      <c r="X1174" s="20" t="s">
        <v>9943</v>
      </c>
      <c r="Y1174" s="27">
        <v>3.8</v>
      </c>
      <c r="AG1174"/>
      <c r="AL1174" s="25" t="s">
        <v>214</v>
      </c>
      <c r="AM1174" s="2">
        <v>21924</v>
      </c>
      <c r="AN1174" s="1">
        <v>0.44</v>
      </c>
    </row>
    <row r="1175" spans="24:40" ht="30">
      <c r="X1175" s="20" t="s">
        <v>9468</v>
      </c>
      <c r="Y1175" s="27">
        <v>3.8</v>
      </c>
      <c r="AG1175"/>
      <c r="AL1175" s="25" t="s">
        <v>2643</v>
      </c>
      <c r="AM1175" s="2">
        <v>12153</v>
      </c>
      <c r="AN1175" s="1">
        <v>0.62</v>
      </c>
    </row>
    <row r="1176" spans="24:40" ht="30">
      <c r="X1176" s="20" t="s">
        <v>2367</v>
      </c>
      <c r="Y1176" s="27">
        <v>3.8</v>
      </c>
      <c r="AG1176"/>
      <c r="AL1176" s="25" t="s">
        <v>253</v>
      </c>
      <c r="AM1176" s="2">
        <v>24306</v>
      </c>
      <c r="AN1176" s="1">
        <v>0.72</v>
      </c>
    </row>
    <row r="1177" spans="24:40" ht="45">
      <c r="X1177" s="20" t="s">
        <v>10062</v>
      </c>
      <c r="Y1177" s="27">
        <v>3.8</v>
      </c>
      <c r="AG1177"/>
      <c r="AL1177" s="25" t="s">
        <v>5562</v>
      </c>
      <c r="AM1177" s="2">
        <v>5176</v>
      </c>
      <c r="AN1177" s="1">
        <v>0.43</v>
      </c>
    </row>
    <row r="1178" spans="24:40" ht="30">
      <c r="X1178" s="20" t="s">
        <v>8958</v>
      </c>
      <c r="Y1178" s="27">
        <v>3.8</v>
      </c>
      <c r="AG1178"/>
      <c r="AL1178" s="25" t="s">
        <v>4552</v>
      </c>
      <c r="AM1178" s="2">
        <v>681</v>
      </c>
      <c r="AN1178" s="1">
        <v>0.74</v>
      </c>
    </row>
    <row r="1179" spans="24:40" ht="30">
      <c r="X1179" s="20" t="s">
        <v>7275</v>
      </c>
      <c r="Y1179" s="27">
        <v>3.8</v>
      </c>
      <c r="AG1179"/>
      <c r="AL1179" s="25" t="s">
        <v>11053</v>
      </c>
      <c r="AM1179" s="2">
        <v>296</v>
      </c>
      <c r="AN1179" s="1">
        <v>0.61</v>
      </c>
    </row>
    <row r="1180" spans="24:40">
      <c r="X1180" s="20" t="s">
        <v>12644</v>
      </c>
      <c r="Y1180" s="27">
        <v>3.8</v>
      </c>
      <c r="AG1180"/>
      <c r="AL1180" s="25" t="s">
        <v>10245</v>
      </c>
      <c r="AM1180" s="2">
        <v>13127</v>
      </c>
      <c r="AN1180" s="1">
        <v>0.26</v>
      </c>
    </row>
    <row r="1181" spans="24:40">
      <c r="X1181" s="20" t="s">
        <v>5389</v>
      </c>
      <c r="Y1181" s="27">
        <v>3.8</v>
      </c>
      <c r="AG1181"/>
      <c r="AL1181" s="25" t="s">
        <v>2458</v>
      </c>
      <c r="AM1181" s="2">
        <v>1657</v>
      </c>
      <c r="AN1181" s="1">
        <v>0.37</v>
      </c>
    </row>
    <row r="1182" spans="24:40" ht="30">
      <c r="X1182" s="20" t="s">
        <v>4866</v>
      </c>
      <c r="Y1182" s="27">
        <v>3.8</v>
      </c>
      <c r="AG1182"/>
      <c r="AL1182" s="25" t="s">
        <v>8006</v>
      </c>
      <c r="AM1182" s="2">
        <v>12679</v>
      </c>
      <c r="AN1182" s="1">
        <v>0.38</v>
      </c>
    </row>
    <row r="1183" spans="24:40" ht="30">
      <c r="X1183" s="20" t="s">
        <v>1955</v>
      </c>
      <c r="Y1183" s="27">
        <v>3.8</v>
      </c>
      <c r="AG1183"/>
      <c r="AL1183" s="25" t="s">
        <v>1273</v>
      </c>
      <c r="AM1183" s="2">
        <v>24780</v>
      </c>
      <c r="AN1183" s="1">
        <v>0.43</v>
      </c>
    </row>
    <row r="1184" spans="24:40" ht="45">
      <c r="X1184" s="20" t="s">
        <v>5658</v>
      </c>
      <c r="Y1184" s="27">
        <v>3.8</v>
      </c>
      <c r="AG1184"/>
      <c r="AL1184" s="25" t="s">
        <v>1522</v>
      </c>
      <c r="AM1184" s="2">
        <v>23169</v>
      </c>
      <c r="AN1184" s="1">
        <v>0.44</v>
      </c>
    </row>
    <row r="1185" spans="24:40" ht="45">
      <c r="X1185" s="20" t="s">
        <v>3404</v>
      </c>
      <c r="Y1185" s="27">
        <v>3.8</v>
      </c>
      <c r="AG1185"/>
      <c r="AL1185" s="25" t="s">
        <v>482</v>
      </c>
      <c r="AM1185" s="2">
        <v>49560</v>
      </c>
      <c r="AN1185" s="1">
        <v>0.45</v>
      </c>
    </row>
    <row r="1186" spans="24:40" ht="45">
      <c r="X1186" s="20" t="s">
        <v>8432</v>
      </c>
      <c r="Y1186" s="27">
        <v>3.8</v>
      </c>
      <c r="AG1186"/>
      <c r="AL1186" s="25" t="s">
        <v>6221</v>
      </c>
      <c r="AM1186" s="2">
        <v>68409</v>
      </c>
      <c r="AN1186" s="1">
        <v>0.36</v>
      </c>
    </row>
    <row r="1187" spans="24:40" ht="45">
      <c r="X1187" s="20" t="s">
        <v>2968</v>
      </c>
      <c r="Y1187" s="27">
        <v>3.8</v>
      </c>
      <c r="AG1187"/>
      <c r="AL1187" s="25" t="s">
        <v>5222</v>
      </c>
      <c r="AM1187" s="2">
        <v>49551</v>
      </c>
      <c r="AN1187" s="1">
        <v>0.66</v>
      </c>
    </row>
    <row r="1188" spans="24:40" ht="45">
      <c r="X1188" s="20" t="s">
        <v>10642</v>
      </c>
      <c r="Y1188" s="27">
        <v>3.8</v>
      </c>
      <c r="AG1188"/>
      <c r="AL1188" s="25" t="s">
        <v>5442</v>
      </c>
      <c r="AM1188" s="2">
        <v>35024</v>
      </c>
      <c r="AN1188" s="1">
        <v>0.5</v>
      </c>
    </row>
    <row r="1189" spans="24:40" ht="30">
      <c r="X1189" s="20" t="s">
        <v>10135</v>
      </c>
      <c r="Y1189" s="27">
        <v>3.8</v>
      </c>
      <c r="AG1189"/>
      <c r="AL1189" s="25" t="s">
        <v>6029</v>
      </c>
      <c r="AM1189" s="2">
        <v>122478</v>
      </c>
      <c r="AN1189" s="1">
        <v>0.32</v>
      </c>
    </row>
    <row r="1190" spans="24:40" ht="45">
      <c r="X1190" s="20" t="s">
        <v>6896</v>
      </c>
      <c r="Y1190" s="27">
        <v>3.8</v>
      </c>
      <c r="AG1190"/>
      <c r="AL1190" s="25" t="s">
        <v>421</v>
      </c>
      <c r="AM1190" s="2">
        <v>24186</v>
      </c>
      <c r="AN1190" s="1">
        <v>0.38</v>
      </c>
    </row>
    <row r="1191" spans="24:40" ht="30">
      <c r="X1191" s="20" t="s">
        <v>2897</v>
      </c>
      <c r="Y1191" s="27">
        <v>3.8</v>
      </c>
      <c r="AG1191"/>
      <c r="AL1191" s="25" t="s">
        <v>1288</v>
      </c>
      <c r="AM1191" s="2">
        <v>179692</v>
      </c>
      <c r="AN1191" s="1">
        <v>0.44</v>
      </c>
    </row>
    <row r="1192" spans="24:40" ht="45">
      <c r="X1192" s="20" t="s">
        <v>10780</v>
      </c>
      <c r="Y1192" s="27">
        <v>3.8</v>
      </c>
      <c r="AG1192"/>
      <c r="AL1192" s="25" t="s">
        <v>5903</v>
      </c>
      <c r="AM1192" s="2">
        <v>93112</v>
      </c>
      <c r="AN1192" s="1">
        <v>0.24</v>
      </c>
    </row>
    <row r="1193" spans="24:40" ht="45">
      <c r="X1193" s="20" t="s">
        <v>3617</v>
      </c>
      <c r="Y1193" s="27">
        <v>3.8</v>
      </c>
      <c r="AG1193"/>
      <c r="AL1193" s="25" t="s">
        <v>5744</v>
      </c>
      <c r="AM1193" s="2">
        <v>156638</v>
      </c>
      <c r="AN1193" s="1">
        <v>0.41</v>
      </c>
    </row>
    <row r="1194" spans="24:40">
      <c r="X1194" s="20" t="s">
        <v>2433</v>
      </c>
      <c r="Y1194" s="27">
        <v>3.8</v>
      </c>
      <c r="AG1194"/>
      <c r="AL1194" s="25" t="s">
        <v>8347</v>
      </c>
      <c r="AM1194" s="2">
        <v>16182</v>
      </c>
      <c r="AN1194" s="1">
        <v>0.56000000000000005</v>
      </c>
    </row>
    <row r="1195" spans="24:40">
      <c r="X1195" s="20" t="s">
        <v>3852</v>
      </c>
      <c r="Y1195" s="27">
        <v>3.8</v>
      </c>
      <c r="AG1195"/>
      <c r="AL1195" s="25" t="s">
        <v>898</v>
      </c>
      <c r="AM1195" s="2">
        <v>22420</v>
      </c>
      <c r="AN1195" s="1">
        <v>0.42</v>
      </c>
    </row>
    <row r="1196" spans="24:40" ht="45">
      <c r="X1196" s="20" t="s">
        <v>5379</v>
      </c>
      <c r="Y1196" s="27">
        <v>3.8</v>
      </c>
      <c r="AG1196"/>
      <c r="AL1196" s="25" t="s">
        <v>7847</v>
      </c>
      <c r="AM1196" s="2">
        <v>22420</v>
      </c>
      <c r="AN1196" s="1">
        <v>0.4</v>
      </c>
    </row>
    <row r="1197" spans="24:40" ht="45">
      <c r="X1197" s="20" t="s">
        <v>5295</v>
      </c>
      <c r="Y1197" s="27">
        <v>3.8</v>
      </c>
      <c r="AG1197"/>
      <c r="AL1197" s="25" t="s">
        <v>5668</v>
      </c>
      <c r="AM1197" s="2">
        <v>95116</v>
      </c>
      <c r="AN1197" s="1">
        <v>0.33</v>
      </c>
    </row>
    <row r="1198" spans="24:40" ht="45">
      <c r="X1198" s="20" t="s">
        <v>1097</v>
      </c>
      <c r="Y1198" s="27">
        <v>3.7</v>
      </c>
      <c r="AG1198"/>
      <c r="AL1198" s="25" t="s">
        <v>97</v>
      </c>
      <c r="AM1198" s="2">
        <v>179691</v>
      </c>
      <c r="AN1198" s="1">
        <v>0.5</v>
      </c>
    </row>
    <row r="1199" spans="24:40" ht="45">
      <c r="X1199" s="20" t="s">
        <v>1561</v>
      </c>
      <c r="Y1199" s="27">
        <v>3.7</v>
      </c>
      <c r="AG1199"/>
      <c r="AL1199" s="25" t="s">
        <v>537</v>
      </c>
      <c r="AM1199" s="2">
        <v>179691</v>
      </c>
      <c r="AN1199" s="1">
        <v>0.54</v>
      </c>
    </row>
    <row r="1200" spans="24:40">
      <c r="X1200" s="20" t="s">
        <v>868</v>
      </c>
      <c r="Y1200" s="27">
        <v>3.7</v>
      </c>
      <c r="AG1200"/>
      <c r="AL1200" s="25" t="s">
        <v>12202</v>
      </c>
      <c r="AM1200" s="2">
        <v>1085</v>
      </c>
      <c r="AN1200" s="1">
        <v>0.44</v>
      </c>
    </row>
    <row r="1201" spans="24:40" ht="45">
      <c r="X1201" s="20" t="s">
        <v>10691</v>
      </c>
      <c r="Y1201" s="27">
        <v>3.7</v>
      </c>
      <c r="AG1201"/>
      <c r="AL1201" s="25" t="s">
        <v>2571</v>
      </c>
      <c r="AM1201" s="2">
        <v>47</v>
      </c>
      <c r="AN1201" s="1">
        <v>0.7</v>
      </c>
    </row>
    <row r="1202" spans="24:40" ht="30">
      <c r="X1202" s="20" t="s">
        <v>527</v>
      </c>
      <c r="Y1202" s="27">
        <v>3.7</v>
      </c>
      <c r="AG1202"/>
      <c r="AL1202" s="25" t="s">
        <v>4010</v>
      </c>
      <c r="AM1202" s="2">
        <v>33114</v>
      </c>
      <c r="AN1202" s="1">
        <v>0.65</v>
      </c>
    </row>
    <row r="1203" spans="24:40" ht="30">
      <c r="X1203" s="20" t="s">
        <v>8505</v>
      </c>
      <c r="Y1203" s="27">
        <v>3.7</v>
      </c>
      <c r="AG1203"/>
      <c r="AL1203" s="25" t="s">
        <v>4022</v>
      </c>
      <c r="AM1203" s="2">
        <v>16557</v>
      </c>
      <c r="AN1203" s="1">
        <v>0.65</v>
      </c>
    </row>
    <row r="1204" spans="24:40" ht="30">
      <c r="X1204" s="20" t="s">
        <v>7650</v>
      </c>
      <c r="Y1204" s="27">
        <v>3.7</v>
      </c>
      <c r="AG1204"/>
      <c r="AL1204" s="25" t="s">
        <v>8208</v>
      </c>
      <c r="AM1204" s="2">
        <v>5072</v>
      </c>
      <c r="AN1204" s="1">
        <v>0.79</v>
      </c>
    </row>
    <row r="1205" spans="24:40" ht="45">
      <c r="X1205" s="20" t="s">
        <v>10286</v>
      </c>
      <c r="Y1205" s="27">
        <v>3.7</v>
      </c>
      <c r="AG1205"/>
      <c r="AL1205" s="25" t="s">
        <v>7368</v>
      </c>
      <c r="AM1205" s="2">
        <v>4219</v>
      </c>
      <c r="AN1205" s="1">
        <v>0.53</v>
      </c>
    </row>
    <row r="1206" spans="24:40" ht="45">
      <c r="X1206" s="20" t="s">
        <v>3939</v>
      </c>
      <c r="Y1206" s="27">
        <v>3.7</v>
      </c>
      <c r="AG1206"/>
      <c r="AL1206" s="25" t="s">
        <v>7482</v>
      </c>
      <c r="AM1206" s="2">
        <v>6233</v>
      </c>
      <c r="AN1206" s="1">
        <v>0.66</v>
      </c>
    </row>
    <row r="1207" spans="24:40" ht="30">
      <c r="X1207" s="20" t="s">
        <v>2707</v>
      </c>
      <c r="Y1207" s="27">
        <v>3.7</v>
      </c>
      <c r="AG1207"/>
      <c r="AL1207" s="25" t="s">
        <v>6804</v>
      </c>
      <c r="AM1207" s="2">
        <v>1208</v>
      </c>
      <c r="AN1207" s="1">
        <v>0.59</v>
      </c>
    </row>
    <row r="1208" spans="24:40" ht="45">
      <c r="X1208" s="20" t="s">
        <v>10470</v>
      </c>
      <c r="Y1208" s="27">
        <v>3.7</v>
      </c>
      <c r="AG1208"/>
      <c r="AL1208" s="25" t="s">
        <v>7785</v>
      </c>
      <c r="AM1208" s="2">
        <v>1026</v>
      </c>
      <c r="AN1208" s="1">
        <v>0.76</v>
      </c>
    </row>
    <row r="1209" spans="24:40" ht="30">
      <c r="X1209" s="20" t="s">
        <v>214</v>
      </c>
      <c r="Y1209" s="27">
        <v>3.7</v>
      </c>
      <c r="AG1209"/>
      <c r="AL1209" s="25" t="s">
        <v>5411</v>
      </c>
      <c r="AM1209" s="2">
        <v>12958</v>
      </c>
      <c r="AN1209" s="1">
        <v>0.6</v>
      </c>
    </row>
    <row r="1210" spans="24:40" ht="45">
      <c r="X1210" s="20" t="s">
        <v>11817</v>
      </c>
      <c r="Y1210" s="27">
        <v>3.7</v>
      </c>
      <c r="AG1210"/>
      <c r="AL1210" s="25" t="s">
        <v>3432</v>
      </c>
      <c r="AM1210" s="2">
        <v>6764</v>
      </c>
      <c r="AN1210" s="1">
        <v>0.8</v>
      </c>
    </row>
    <row r="1211" spans="24:40">
      <c r="X1211" s="20" t="s">
        <v>4252</v>
      </c>
      <c r="Y1211" s="27">
        <v>3.7</v>
      </c>
      <c r="AG1211"/>
      <c r="AL1211" s="25" t="s">
        <v>1775</v>
      </c>
      <c r="AM1211" s="2">
        <v>2640</v>
      </c>
      <c r="AN1211" s="1">
        <v>0.66</v>
      </c>
    </row>
    <row r="1212" spans="24:40">
      <c r="X1212" s="20" t="s">
        <v>1695</v>
      </c>
      <c r="Y1212" s="27">
        <v>3.7</v>
      </c>
      <c r="AG1212"/>
      <c r="AL1212" s="25" t="s">
        <v>7525</v>
      </c>
      <c r="AM1212" s="2">
        <v>36384</v>
      </c>
      <c r="AN1212" s="1">
        <v>0.64</v>
      </c>
    </row>
    <row r="1213" spans="24:40" ht="45">
      <c r="X1213" s="20" t="s">
        <v>10820</v>
      </c>
      <c r="Y1213" s="27">
        <v>3.7</v>
      </c>
      <c r="AG1213"/>
      <c r="AL1213" s="25" t="s">
        <v>4379</v>
      </c>
      <c r="AM1213" s="2">
        <v>8380</v>
      </c>
      <c r="AN1213" s="1">
        <v>0.46</v>
      </c>
    </row>
    <row r="1214" spans="24:40">
      <c r="X1214" s="20" t="s">
        <v>8927</v>
      </c>
      <c r="Y1214" s="27">
        <v>3.7</v>
      </c>
      <c r="AG1214"/>
      <c r="AL1214" s="25" t="s">
        <v>4562</v>
      </c>
      <c r="AM1214" s="2">
        <v>36384</v>
      </c>
      <c r="AN1214" s="1">
        <v>0.54</v>
      </c>
    </row>
    <row r="1215" spans="24:40" ht="30">
      <c r="X1215" s="20" t="s">
        <v>1834</v>
      </c>
      <c r="Y1215" s="27">
        <v>3.7</v>
      </c>
      <c r="AG1215"/>
      <c r="AL1215" s="25" t="s">
        <v>3664</v>
      </c>
      <c r="AM1215" s="2">
        <v>14404</v>
      </c>
      <c r="AN1215" s="1">
        <v>0.62</v>
      </c>
    </row>
    <row r="1216" spans="24:40">
      <c r="X1216" s="20" t="s">
        <v>11807</v>
      </c>
      <c r="Y1216" s="27">
        <v>3.7</v>
      </c>
      <c r="AG1216"/>
      <c r="AL1216" s="25" t="s">
        <v>12925</v>
      </c>
      <c r="AM1216" s="2">
        <v>1127</v>
      </c>
      <c r="AN1216" s="1">
        <v>0.3</v>
      </c>
    </row>
    <row r="1217" spans="24:40">
      <c r="X1217" s="20" t="s">
        <v>4678</v>
      </c>
      <c r="Y1217" s="27">
        <v>3.7</v>
      </c>
      <c r="AG1217"/>
      <c r="AL1217" s="25" t="s">
        <v>9161</v>
      </c>
      <c r="AM1217" s="2">
        <v>16166</v>
      </c>
      <c r="AN1217" s="1">
        <v>0.39</v>
      </c>
    </row>
    <row r="1218" spans="24:40" ht="30">
      <c r="X1218" s="20" t="s">
        <v>1995</v>
      </c>
      <c r="Y1218" s="27">
        <v>3.7</v>
      </c>
      <c r="AG1218"/>
      <c r="AL1218" s="25" t="s">
        <v>11417</v>
      </c>
      <c r="AM1218" s="2">
        <v>4867</v>
      </c>
      <c r="AN1218" s="1">
        <v>0.48</v>
      </c>
    </row>
    <row r="1219" spans="24:40">
      <c r="X1219" s="20" t="s">
        <v>9795</v>
      </c>
      <c r="Y1219" s="27">
        <v>3.7</v>
      </c>
      <c r="AG1219"/>
      <c r="AL1219" s="25" t="s">
        <v>9912</v>
      </c>
      <c r="AM1219" s="2">
        <v>11199</v>
      </c>
      <c r="AN1219" s="1">
        <v>0.48</v>
      </c>
    </row>
    <row r="1220" spans="24:40">
      <c r="X1220" s="20" t="s">
        <v>12413</v>
      </c>
      <c r="Y1220" s="27">
        <v>3.7</v>
      </c>
      <c r="AG1220"/>
      <c r="AL1220" s="25" t="s">
        <v>9715</v>
      </c>
      <c r="AM1220" s="2">
        <v>37126</v>
      </c>
      <c r="AN1220" s="1">
        <v>0.48</v>
      </c>
    </row>
    <row r="1221" spans="24:40" ht="30">
      <c r="X1221" s="20" t="s">
        <v>5132</v>
      </c>
      <c r="Y1221" s="27">
        <v>3.7</v>
      </c>
      <c r="AG1221"/>
      <c r="AL1221" s="25" t="s">
        <v>12242</v>
      </c>
      <c r="AM1221" s="2">
        <v>4022</v>
      </c>
      <c r="AN1221" s="1">
        <v>0.31</v>
      </c>
    </row>
    <row r="1222" spans="24:40">
      <c r="X1222" s="20" t="s">
        <v>11478</v>
      </c>
      <c r="Y1222" s="27">
        <v>3.7</v>
      </c>
      <c r="AG1222"/>
      <c r="AL1222" s="25" t="s">
        <v>10550</v>
      </c>
      <c r="AM1222" s="2">
        <v>4580</v>
      </c>
      <c r="AN1222" s="1">
        <v>0.28999999999999998</v>
      </c>
    </row>
    <row r="1223" spans="24:40">
      <c r="X1223" s="20" t="s">
        <v>2633</v>
      </c>
      <c r="Y1223" s="27">
        <v>3.7</v>
      </c>
      <c r="AG1223"/>
      <c r="AL1223" s="25" t="s">
        <v>12905</v>
      </c>
      <c r="AM1223" s="2">
        <v>195</v>
      </c>
      <c r="AN1223" s="1">
        <v>0.28999999999999998</v>
      </c>
    </row>
    <row r="1224" spans="24:40">
      <c r="X1224" s="20" t="s">
        <v>9694</v>
      </c>
      <c r="Y1224" s="27">
        <v>3.7</v>
      </c>
      <c r="AG1224"/>
      <c r="AL1224" s="25" t="s">
        <v>9478</v>
      </c>
      <c r="AM1224" s="2">
        <v>1558</v>
      </c>
      <c r="AN1224" s="1">
        <v>0.26</v>
      </c>
    </row>
    <row r="1225" spans="24:40">
      <c r="X1225" s="20" t="s">
        <v>888</v>
      </c>
      <c r="Y1225" s="27">
        <v>3.7</v>
      </c>
      <c r="AG1225"/>
      <c r="AL1225" s="25" t="s">
        <v>10632</v>
      </c>
      <c r="AM1225" s="2">
        <v>7229</v>
      </c>
      <c r="AN1225" s="1">
        <v>0.2</v>
      </c>
    </row>
    <row r="1226" spans="24:40" ht="30">
      <c r="X1226" s="20" t="s">
        <v>5872</v>
      </c>
      <c r="Y1226" s="27">
        <v>3.7</v>
      </c>
      <c r="AG1226"/>
      <c r="AL1226" s="25" t="s">
        <v>10771</v>
      </c>
      <c r="AM1226" s="2">
        <v>13251</v>
      </c>
      <c r="AN1226" s="1">
        <v>0.19</v>
      </c>
    </row>
    <row r="1227" spans="24:40">
      <c r="X1227" s="20" t="s">
        <v>12292</v>
      </c>
      <c r="Y1227" s="27">
        <v>3.7</v>
      </c>
      <c r="AG1227"/>
      <c r="AL1227" s="25" t="s">
        <v>8551</v>
      </c>
      <c r="AM1227" s="2">
        <v>13300</v>
      </c>
      <c r="AN1227" s="1">
        <v>0.28999999999999998</v>
      </c>
    </row>
    <row r="1228" spans="24:40" ht="30">
      <c r="X1228" s="20" t="s">
        <v>2448</v>
      </c>
      <c r="Y1228" s="27">
        <v>3.7</v>
      </c>
      <c r="AG1228"/>
      <c r="AL1228" s="25" t="s">
        <v>11468</v>
      </c>
      <c r="AM1228" s="2">
        <v>5206</v>
      </c>
      <c r="AN1228" s="1">
        <v>0.28000000000000003</v>
      </c>
    </row>
    <row r="1229" spans="24:40" ht="30">
      <c r="X1229" s="20" t="s">
        <v>9396</v>
      </c>
      <c r="Y1229" s="27">
        <v>3.7</v>
      </c>
      <c r="AG1229"/>
      <c r="AL1229" s="25" t="s">
        <v>10276</v>
      </c>
      <c r="AM1229" s="2">
        <v>4881</v>
      </c>
      <c r="AN1229" s="1">
        <v>0.36</v>
      </c>
    </row>
    <row r="1230" spans="24:40" ht="45">
      <c r="X1230" s="20" t="s">
        <v>9560</v>
      </c>
      <c r="Y1230" s="27">
        <v>3.7</v>
      </c>
      <c r="AG1230"/>
      <c r="AL1230" s="25" t="s">
        <v>12222</v>
      </c>
      <c r="AM1230" s="2">
        <v>4</v>
      </c>
      <c r="AN1230" s="1">
        <v>0.35</v>
      </c>
    </row>
    <row r="1231" spans="24:40" ht="30">
      <c r="X1231" s="20" t="s">
        <v>567</v>
      </c>
      <c r="Y1231" s="27">
        <v>3.7</v>
      </c>
      <c r="AG1231"/>
      <c r="AL1231" s="25" t="s">
        <v>10326</v>
      </c>
      <c r="AM1231" s="2">
        <v>2737</v>
      </c>
      <c r="AN1231" s="1">
        <v>0.37</v>
      </c>
    </row>
    <row r="1232" spans="24:40" ht="45">
      <c r="X1232" s="20" t="s">
        <v>6371</v>
      </c>
      <c r="Y1232" s="27">
        <v>3.7</v>
      </c>
      <c r="AG1232"/>
      <c r="AL1232" s="25" t="s">
        <v>10155</v>
      </c>
      <c r="AM1232" s="2">
        <v>578</v>
      </c>
      <c r="AN1232" s="1">
        <v>0.79</v>
      </c>
    </row>
    <row r="1233" spans="24:40" ht="45">
      <c r="X1233" s="20" t="s">
        <v>7153</v>
      </c>
      <c r="Y1233" s="27">
        <v>3.7</v>
      </c>
      <c r="AG1233"/>
      <c r="AL1233" s="25" t="s">
        <v>7015</v>
      </c>
      <c r="AM1233" s="2">
        <v>1662</v>
      </c>
      <c r="AN1233" s="1">
        <v>0.38</v>
      </c>
    </row>
    <row r="1234" spans="24:40" ht="30">
      <c r="X1234" s="20" t="s">
        <v>5315</v>
      </c>
      <c r="Y1234" s="27">
        <v>3.7</v>
      </c>
      <c r="AG1234"/>
      <c r="AL1234" s="25" t="s">
        <v>10255</v>
      </c>
      <c r="AM1234" s="2">
        <v>5865</v>
      </c>
      <c r="AN1234" s="1">
        <v>0.24</v>
      </c>
    </row>
    <row r="1235" spans="24:40" ht="45">
      <c r="X1235" s="20" t="s">
        <v>2222</v>
      </c>
      <c r="Y1235" s="27">
        <v>3.7</v>
      </c>
      <c r="AG1235"/>
      <c r="AL1235" s="25" t="s">
        <v>12493</v>
      </c>
      <c r="AM1235" s="2">
        <v>5891</v>
      </c>
      <c r="AN1235" s="1">
        <v>0.33</v>
      </c>
    </row>
    <row r="1236" spans="24:40">
      <c r="X1236" s="20" t="s">
        <v>1303</v>
      </c>
      <c r="Y1236" s="27">
        <v>3.7</v>
      </c>
      <c r="AG1236"/>
      <c r="AL1236" s="25" t="s">
        <v>9983</v>
      </c>
      <c r="AM1236" s="2">
        <v>1296</v>
      </c>
      <c r="AN1236" s="1">
        <v>0.43</v>
      </c>
    </row>
    <row r="1237" spans="24:40" ht="30">
      <c r="X1237" s="20" t="s">
        <v>8584</v>
      </c>
      <c r="Y1237" s="27">
        <v>3.7</v>
      </c>
      <c r="AG1237"/>
      <c r="AL1237" s="25" t="s">
        <v>9283</v>
      </c>
      <c r="AM1237" s="2">
        <v>19621</v>
      </c>
      <c r="AN1237" s="1">
        <v>0</v>
      </c>
    </row>
    <row r="1238" spans="24:40" ht="45">
      <c r="X1238" s="20" t="s">
        <v>10265</v>
      </c>
      <c r="Y1238" s="27">
        <v>3.7</v>
      </c>
      <c r="AG1238"/>
      <c r="AL1238" s="25" t="s">
        <v>10520</v>
      </c>
      <c r="AM1238" s="2">
        <v>79</v>
      </c>
      <c r="AN1238" s="1">
        <v>0.5</v>
      </c>
    </row>
    <row r="1239" spans="24:40">
      <c r="X1239" s="20" t="s">
        <v>747</v>
      </c>
      <c r="Y1239" s="27">
        <v>3.65</v>
      </c>
      <c r="AG1239"/>
      <c r="AL1239" s="25" t="s">
        <v>2507</v>
      </c>
      <c r="AM1239" s="2">
        <v>1001</v>
      </c>
      <c r="AN1239" s="1">
        <v>0.46</v>
      </c>
    </row>
    <row r="1240" spans="24:40">
      <c r="X1240" s="20" t="s">
        <v>10276</v>
      </c>
      <c r="Y1240" s="27">
        <v>3.6</v>
      </c>
      <c r="AG1240"/>
      <c r="AL1240" s="25" t="s">
        <v>1353</v>
      </c>
      <c r="AM1240" s="2">
        <v>211</v>
      </c>
      <c r="AN1240" s="1">
        <v>0.54</v>
      </c>
    </row>
    <row r="1241" spans="24:40">
      <c r="X1241" s="20" t="s">
        <v>12664</v>
      </c>
      <c r="Y1241" s="27">
        <v>3.6</v>
      </c>
      <c r="AG1241"/>
      <c r="AL1241" s="25" t="s">
        <v>986</v>
      </c>
      <c r="AM1241" s="2">
        <v>3587</v>
      </c>
      <c r="AN1241" s="1">
        <v>0.42</v>
      </c>
    </row>
    <row r="1242" spans="24:40">
      <c r="X1242" s="20" t="s">
        <v>11557</v>
      </c>
      <c r="Y1242" s="27">
        <v>3.6</v>
      </c>
      <c r="AG1242"/>
      <c r="AL1242" s="25" t="s">
        <v>2257</v>
      </c>
      <c r="AM1242" s="2">
        <v>3587</v>
      </c>
      <c r="AN1242" s="1">
        <v>0.35</v>
      </c>
    </row>
    <row r="1243" spans="24:40">
      <c r="X1243" s="20" t="s">
        <v>12453</v>
      </c>
      <c r="Y1243" s="27">
        <v>3.6</v>
      </c>
      <c r="AG1243"/>
      <c r="AL1243" s="25" t="s">
        <v>1677</v>
      </c>
      <c r="AM1243" s="2">
        <v>4003</v>
      </c>
      <c r="AN1243" s="1">
        <v>0.48</v>
      </c>
    </row>
    <row r="1244" spans="24:40">
      <c r="X1244" s="20" t="s">
        <v>6981</v>
      </c>
      <c r="Y1244" s="27">
        <v>3.6</v>
      </c>
      <c r="AG1244"/>
      <c r="AL1244" s="25" t="s">
        <v>507</v>
      </c>
      <c r="AM1244" s="2">
        <v>4003</v>
      </c>
      <c r="AN1244" s="1">
        <v>0.46</v>
      </c>
    </row>
    <row r="1245" spans="24:40">
      <c r="X1245" s="20" t="s">
        <v>6763</v>
      </c>
      <c r="Y1245" s="27">
        <v>3.6</v>
      </c>
      <c r="AG1245"/>
      <c r="AL1245" s="25" t="s">
        <v>2398</v>
      </c>
      <c r="AM1245" s="2">
        <v>6347</v>
      </c>
      <c r="AN1245" s="1">
        <v>0.53</v>
      </c>
    </row>
    <row r="1246" spans="24:40" ht="30">
      <c r="X1246" s="20" t="s">
        <v>12222</v>
      </c>
      <c r="Y1246" s="27">
        <v>3.6</v>
      </c>
      <c r="AG1246"/>
      <c r="AL1246" s="25" t="s">
        <v>1107</v>
      </c>
      <c r="AM1246" s="2">
        <v>592</v>
      </c>
      <c r="AN1246" s="1">
        <v>0.47</v>
      </c>
    </row>
    <row r="1247" spans="24:40" ht="30">
      <c r="X1247" s="20" t="s">
        <v>7346</v>
      </c>
      <c r="Y1247" s="27">
        <v>3.6</v>
      </c>
      <c r="AG1247"/>
      <c r="AL1247" s="25" t="s">
        <v>7316</v>
      </c>
      <c r="AM1247" s="2">
        <v>13544</v>
      </c>
      <c r="AN1247" s="1">
        <v>0.3</v>
      </c>
    </row>
    <row r="1248" spans="24:40" ht="45">
      <c r="X1248" s="20" t="s">
        <v>1844</v>
      </c>
      <c r="Y1248" s="27">
        <v>3.6</v>
      </c>
      <c r="AG1248"/>
      <c r="AL1248" s="25" t="s">
        <v>2623</v>
      </c>
      <c r="AM1248" s="2">
        <v>7</v>
      </c>
      <c r="AN1248" s="1">
        <v>0.52</v>
      </c>
    </row>
    <row r="1249" spans="24:40" ht="45">
      <c r="X1249" s="20" t="s">
        <v>5483</v>
      </c>
      <c r="Y1249" s="27">
        <v>3.6</v>
      </c>
      <c r="AG1249"/>
      <c r="AL1249" s="25" t="s">
        <v>2109</v>
      </c>
      <c r="AM1249" s="2">
        <v>242</v>
      </c>
      <c r="AN1249" s="1">
        <v>0.59</v>
      </c>
    </row>
    <row r="1250" spans="24:40" ht="30">
      <c r="X1250" s="20" t="s">
        <v>2247</v>
      </c>
      <c r="Y1250" s="27">
        <v>3.6</v>
      </c>
      <c r="AG1250"/>
      <c r="AL1250" s="25" t="s">
        <v>824</v>
      </c>
      <c r="AM1250" s="2">
        <v>24269</v>
      </c>
      <c r="AN1250" s="1">
        <v>0.68</v>
      </c>
    </row>
    <row r="1251" spans="24:40" ht="30">
      <c r="X1251" s="20" t="s">
        <v>12152</v>
      </c>
      <c r="Y1251" s="27">
        <v>3.6</v>
      </c>
      <c r="AG1251"/>
      <c r="AL1251" s="25" t="s">
        <v>972</v>
      </c>
      <c r="AM1251" s="2">
        <v>24269</v>
      </c>
      <c r="AN1251" s="1">
        <v>0.65</v>
      </c>
    </row>
    <row r="1252" spans="24:40" ht="30">
      <c r="X1252" s="20" t="s">
        <v>8551</v>
      </c>
      <c r="Y1252" s="27">
        <v>3.6</v>
      </c>
      <c r="AG1252"/>
      <c r="AL1252" s="25" t="s">
        <v>416</v>
      </c>
      <c r="AM1252" s="2">
        <v>24269</v>
      </c>
      <c r="AN1252" s="1">
        <v>0.64</v>
      </c>
    </row>
    <row r="1253" spans="24:40" ht="30">
      <c r="X1253" s="20" t="s">
        <v>3529</v>
      </c>
      <c r="Y1253" s="27">
        <v>3.6</v>
      </c>
      <c r="AG1253"/>
      <c r="AL1253" s="25" t="s">
        <v>1487</v>
      </c>
      <c r="AM1253" s="2">
        <v>13120</v>
      </c>
      <c r="AN1253" s="1">
        <v>0.69</v>
      </c>
    </row>
    <row r="1254" spans="24:40" ht="30">
      <c r="X1254" s="20" t="s">
        <v>12955</v>
      </c>
      <c r="Y1254" s="27">
        <v>3.6</v>
      </c>
      <c r="AG1254"/>
      <c r="AL1254" s="25" t="s">
        <v>952</v>
      </c>
      <c r="AM1254" s="2">
        <v>13120</v>
      </c>
      <c r="AN1254" s="1">
        <v>0.65</v>
      </c>
    </row>
    <row r="1255" spans="24:40" ht="30">
      <c r="X1255" s="20" t="s">
        <v>11637</v>
      </c>
      <c r="Y1255" s="27">
        <v>3.6</v>
      </c>
      <c r="AG1255"/>
      <c r="AL1255" s="25" t="s">
        <v>1950</v>
      </c>
      <c r="AM1255" s="2">
        <v>24269</v>
      </c>
      <c r="AN1255" s="1">
        <v>0.68</v>
      </c>
    </row>
    <row r="1256" spans="24:40" ht="30">
      <c r="X1256" s="20" t="s">
        <v>8813</v>
      </c>
      <c r="Y1256" s="27">
        <v>3.6</v>
      </c>
      <c r="AG1256"/>
      <c r="AL1256" s="25" t="s">
        <v>17</v>
      </c>
      <c r="AM1256" s="2">
        <v>72808</v>
      </c>
      <c r="AN1256" s="1">
        <v>0.64</v>
      </c>
    </row>
    <row r="1257" spans="24:40" ht="30">
      <c r="X1257" s="20" t="s">
        <v>9081</v>
      </c>
      <c r="Y1257" s="27">
        <v>3.6</v>
      </c>
      <c r="AG1257"/>
      <c r="AL1257" s="25" t="s">
        <v>2300</v>
      </c>
      <c r="AM1257" s="2">
        <v>10576</v>
      </c>
      <c r="AN1257" s="1">
        <v>0.7</v>
      </c>
    </row>
    <row r="1258" spans="24:40" ht="45">
      <c r="X1258" s="20" t="s">
        <v>10185</v>
      </c>
      <c r="Y1258" s="27">
        <v>3.6</v>
      </c>
      <c r="AG1258"/>
      <c r="AL1258" s="25" t="s">
        <v>1444</v>
      </c>
      <c r="AM1258" s="2">
        <v>6255</v>
      </c>
      <c r="AN1258" s="1">
        <v>0.66</v>
      </c>
    </row>
    <row r="1259" spans="24:40" ht="45">
      <c r="X1259" s="20" t="s">
        <v>1052</v>
      </c>
      <c r="Y1259" s="27">
        <v>3.6</v>
      </c>
      <c r="AG1259"/>
      <c r="AL1259" s="25" t="s">
        <v>2393</v>
      </c>
      <c r="AM1259" s="2">
        <v>1045</v>
      </c>
      <c r="AN1259" s="1">
        <v>0.52</v>
      </c>
    </row>
    <row r="1260" spans="24:40" ht="45">
      <c r="X1260" s="20" t="s">
        <v>4359</v>
      </c>
      <c r="Y1260" s="27">
        <v>3.6</v>
      </c>
      <c r="AG1260"/>
      <c r="AL1260" s="25" t="s">
        <v>908</v>
      </c>
      <c r="AM1260" s="2">
        <v>1045</v>
      </c>
      <c r="AN1260" s="1">
        <v>0.52</v>
      </c>
    </row>
    <row r="1261" spans="24:40" ht="45">
      <c r="X1261" s="20" t="s">
        <v>829</v>
      </c>
      <c r="Y1261" s="27">
        <v>3.6</v>
      </c>
      <c r="AG1261"/>
      <c r="AL1261" s="25" t="s">
        <v>7896</v>
      </c>
      <c r="AM1261" s="2">
        <v>2806</v>
      </c>
      <c r="AN1261" s="1">
        <v>0.66</v>
      </c>
    </row>
    <row r="1262" spans="24:40" ht="45">
      <c r="X1262" s="20" t="s">
        <v>8017</v>
      </c>
      <c r="Y1262" s="27">
        <v>3.6</v>
      </c>
      <c r="AG1262"/>
      <c r="AL1262" s="25" t="s">
        <v>962</v>
      </c>
      <c r="AM1262" s="2">
        <v>2806</v>
      </c>
      <c r="AN1262" s="1">
        <v>0.6</v>
      </c>
    </row>
    <row r="1263" spans="24:40" ht="30">
      <c r="X1263" s="20" t="s">
        <v>6461</v>
      </c>
      <c r="Y1263" s="27">
        <v>3.6</v>
      </c>
      <c r="AG1263"/>
      <c r="AL1263" s="25" t="s">
        <v>1657</v>
      </c>
      <c r="AM1263" s="2">
        <v>2806</v>
      </c>
      <c r="AN1263" s="1">
        <v>0.66</v>
      </c>
    </row>
    <row r="1264" spans="24:40">
      <c r="X1264" s="20" t="s">
        <v>12855</v>
      </c>
      <c r="Y1264" s="27">
        <v>3.6</v>
      </c>
      <c r="AG1264"/>
      <c r="AL1264" s="25" t="s">
        <v>757</v>
      </c>
      <c r="AM1264" s="2">
        <v>24269</v>
      </c>
      <c r="AN1264" s="1">
        <v>0.64</v>
      </c>
    </row>
    <row r="1265" spans="24:40" ht="30">
      <c r="X1265" s="20" t="s">
        <v>8338</v>
      </c>
      <c r="Y1265" s="27">
        <v>3.6</v>
      </c>
      <c r="AG1265"/>
      <c r="AL1265" s="25" t="s">
        <v>1187</v>
      </c>
      <c r="AM1265" s="2">
        <v>2806</v>
      </c>
      <c r="AN1265" s="1">
        <v>0.6</v>
      </c>
    </row>
    <row r="1266" spans="24:40" ht="45">
      <c r="X1266" s="20" t="s">
        <v>12825</v>
      </c>
      <c r="Y1266" s="27">
        <v>3.6</v>
      </c>
      <c r="AG1266"/>
      <c r="AL1266" s="25" t="s">
        <v>1541</v>
      </c>
      <c r="AM1266" s="2">
        <v>2651</v>
      </c>
      <c r="AN1266" s="1">
        <v>0.67</v>
      </c>
    </row>
    <row r="1267" spans="24:40" ht="45">
      <c r="X1267" s="20" t="s">
        <v>10941</v>
      </c>
      <c r="Y1267" s="27">
        <v>3.6</v>
      </c>
      <c r="AG1267"/>
      <c r="AL1267" s="25" t="s">
        <v>789</v>
      </c>
      <c r="AM1267" s="2">
        <v>21152</v>
      </c>
      <c r="AN1267" s="1">
        <v>0.75</v>
      </c>
    </row>
    <row r="1268" spans="24:40" ht="45">
      <c r="X1268" s="20" t="s">
        <v>8133</v>
      </c>
      <c r="Y1268" s="27">
        <v>3.6</v>
      </c>
      <c r="AG1268"/>
      <c r="AL1268" s="25" t="s">
        <v>2271</v>
      </c>
      <c r="AM1268" s="2">
        <v>2651</v>
      </c>
      <c r="AN1268" s="1">
        <v>0.7</v>
      </c>
    </row>
    <row r="1269" spans="24:40" ht="45">
      <c r="X1269" s="20" t="s">
        <v>2212</v>
      </c>
      <c r="Y1269" s="27">
        <v>3.6</v>
      </c>
      <c r="AG1269"/>
      <c r="AL1269" s="25" t="s">
        <v>2144</v>
      </c>
      <c r="AM1269" s="2">
        <v>6255</v>
      </c>
      <c r="AN1269" s="1">
        <v>0.66</v>
      </c>
    </row>
    <row r="1270" spans="24:40" ht="45">
      <c r="X1270" s="20" t="s">
        <v>6441</v>
      </c>
      <c r="Y1270" s="27">
        <v>3.6</v>
      </c>
      <c r="AG1270"/>
      <c r="AL1270" s="25" t="s">
        <v>4328</v>
      </c>
      <c r="AM1270" s="2">
        <v>1193</v>
      </c>
      <c r="AN1270" s="1">
        <v>0.66</v>
      </c>
    </row>
    <row r="1271" spans="24:40" ht="45">
      <c r="X1271" s="20" t="s">
        <v>12995</v>
      </c>
      <c r="Y1271" s="27">
        <v>3.6</v>
      </c>
      <c r="AG1271"/>
      <c r="AL1271" s="25" t="s">
        <v>3344</v>
      </c>
      <c r="AM1271" s="2">
        <v>14648</v>
      </c>
      <c r="AN1271" s="1">
        <v>0.66</v>
      </c>
    </row>
    <row r="1272" spans="24:40" ht="45">
      <c r="X1272" s="20" t="s">
        <v>461</v>
      </c>
      <c r="Y1272" s="27">
        <v>3.6</v>
      </c>
      <c r="AG1272"/>
      <c r="AL1272" s="25" t="s">
        <v>3684</v>
      </c>
      <c r="AM1272" s="2">
        <v>3626</v>
      </c>
      <c r="AN1272" s="1">
        <v>0.76</v>
      </c>
    </row>
    <row r="1273" spans="24:40" ht="45">
      <c r="X1273" s="20" t="s">
        <v>11448</v>
      </c>
      <c r="Y1273" s="27">
        <v>3.6</v>
      </c>
      <c r="AG1273"/>
      <c r="AL1273" s="25" t="s">
        <v>7854</v>
      </c>
      <c r="AM1273" s="2">
        <v>2284</v>
      </c>
      <c r="AN1273" s="1">
        <v>0.56000000000000005</v>
      </c>
    </row>
    <row r="1274" spans="24:40" ht="30">
      <c r="X1274" s="20" t="s">
        <v>4875</v>
      </c>
      <c r="Y1274" s="27">
        <v>3.5</v>
      </c>
      <c r="AG1274"/>
      <c r="AL1274" s="25" t="s">
        <v>436</v>
      </c>
      <c r="AM1274" s="2">
        <v>19584</v>
      </c>
      <c r="AN1274" s="1">
        <v>0.67</v>
      </c>
    </row>
    <row r="1275" spans="24:40" ht="45">
      <c r="X1275" s="20" t="s">
        <v>5155</v>
      </c>
      <c r="Y1275" s="27">
        <v>3.5</v>
      </c>
      <c r="AG1275"/>
      <c r="AL1275" s="25" t="s">
        <v>4702</v>
      </c>
      <c r="AM1275" s="2">
        <v>490</v>
      </c>
      <c r="AN1275" s="1">
        <v>0.55000000000000004</v>
      </c>
    </row>
    <row r="1276" spans="24:40" ht="30">
      <c r="X1276" s="20" t="s">
        <v>5143</v>
      </c>
      <c r="Y1276" s="27">
        <v>3.5</v>
      </c>
      <c r="AG1276"/>
      <c r="AL1276" s="25" t="s">
        <v>547</v>
      </c>
      <c r="AM1276" s="2">
        <v>1312</v>
      </c>
      <c r="AN1276" s="1">
        <v>0.77</v>
      </c>
    </row>
    <row r="1277" spans="24:40" ht="30">
      <c r="X1277" s="20" t="s">
        <v>2492</v>
      </c>
      <c r="Y1277" s="27">
        <v>3.5</v>
      </c>
      <c r="AG1277"/>
      <c r="AL1277" s="25" t="s">
        <v>6451</v>
      </c>
      <c r="AM1277" s="2">
        <v>1173</v>
      </c>
      <c r="AN1277" s="1">
        <v>0.85</v>
      </c>
    </row>
    <row r="1278" spans="24:40" ht="30">
      <c r="X1278" s="20" t="s">
        <v>4911</v>
      </c>
      <c r="Y1278" s="27">
        <v>3.5</v>
      </c>
      <c r="AG1278"/>
      <c r="AL1278" s="25" t="s">
        <v>6815</v>
      </c>
      <c r="AM1278" s="2">
        <v>25006</v>
      </c>
      <c r="AN1278" s="1">
        <v>0.22</v>
      </c>
    </row>
    <row r="1279" spans="24:40" ht="45">
      <c r="X1279" s="20" t="s">
        <v>7440</v>
      </c>
      <c r="Y1279" s="27">
        <v>3.5</v>
      </c>
      <c r="AG1279"/>
      <c r="AL1279" s="25" t="s">
        <v>6566</v>
      </c>
      <c r="AM1279" s="2">
        <v>73005</v>
      </c>
      <c r="AN1279" s="1">
        <v>0.24</v>
      </c>
    </row>
    <row r="1280" spans="24:40" ht="30">
      <c r="X1280" s="20" t="s">
        <v>5473</v>
      </c>
      <c r="Y1280" s="27">
        <v>3.5</v>
      </c>
      <c r="AG1280"/>
      <c r="AL1280" s="25" t="s">
        <v>7450</v>
      </c>
      <c r="AM1280" s="2">
        <v>3029</v>
      </c>
      <c r="AN1280" s="1">
        <v>0.56999999999999995</v>
      </c>
    </row>
    <row r="1281" spans="24:40" ht="30">
      <c r="X1281" s="20" t="s">
        <v>3579</v>
      </c>
      <c r="Y1281" s="27">
        <v>3.5</v>
      </c>
      <c r="AG1281"/>
      <c r="AL1281" s="25" t="s">
        <v>9735</v>
      </c>
      <c r="AM1281" s="2">
        <v>12</v>
      </c>
      <c r="AN1281" s="1">
        <v>0.6</v>
      </c>
    </row>
    <row r="1282" spans="24:40" ht="30">
      <c r="X1282" s="20" t="s">
        <v>4055</v>
      </c>
      <c r="Y1282" s="27">
        <v>3.5</v>
      </c>
      <c r="AG1282"/>
      <c r="AL1282" s="25" t="s">
        <v>10296</v>
      </c>
      <c r="AM1282" s="2">
        <v>43</v>
      </c>
      <c r="AN1282" s="1">
        <v>0.74</v>
      </c>
    </row>
    <row r="1283" spans="24:40" ht="45">
      <c r="X1283" s="20" t="s">
        <v>4462</v>
      </c>
      <c r="Y1283" s="27">
        <v>3.5</v>
      </c>
      <c r="AG1283"/>
      <c r="AL1283" s="25" t="s">
        <v>7795</v>
      </c>
      <c r="AM1283" s="2">
        <v>2043</v>
      </c>
      <c r="AN1283" s="1">
        <v>0.78</v>
      </c>
    </row>
    <row r="1284" spans="24:40">
      <c r="X1284" s="20" t="s">
        <v>2076</v>
      </c>
      <c r="Y1284" s="27">
        <v>3.5</v>
      </c>
      <c r="AG1284"/>
      <c r="AL1284" s="25" t="s">
        <v>11739</v>
      </c>
      <c r="AM1284" s="2">
        <v>1106</v>
      </c>
      <c r="AN1284" s="1">
        <v>0.18</v>
      </c>
    </row>
    <row r="1285" spans="24:40" ht="30">
      <c r="X1285" s="20" t="s">
        <v>9884</v>
      </c>
      <c r="Y1285" s="27">
        <v>3.5</v>
      </c>
      <c r="AG1285"/>
      <c r="AL1285" s="25" t="s">
        <v>9601</v>
      </c>
      <c r="AM1285" s="2">
        <v>311</v>
      </c>
      <c r="AN1285" s="1">
        <v>0.35</v>
      </c>
    </row>
    <row r="1286" spans="24:40" ht="30">
      <c r="X1286" s="20" t="s">
        <v>11063</v>
      </c>
      <c r="Y1286" s="27">
        <v>3.5</v>
      </c>
      <c r="AG1286"/>
      <c r="AL1286" s="25" t="s">
        <v>11557</v>
      </c>
      <c r="AM1286" s="2">
        <v>91</v>
      </c>
      <c r="AN1286" s="1">
        <v>0.4</v>
      </c>
    </row>
    <row r="1287" spans="24:40" ht="30">
      <c r="X1287" s="20" t="s">
        <v>5274</v>
      </c>
      <c r="Y1287" s="27">
        <v>3.5</v>
      </c>
      <c r="AG1287"/>
      <c r="AL1287" s="25" t="s">
        <v>10500</v>
      </c>
      <c r="AM1287" s="2">
        <v>250</v>
      </c>
      <c r="AN1287" s="1">
        <v>0.46</v>
      </c>
    </row>
    <row r="1288" spans="24:40" ht="30">
      <c r="X1288" s="20" t="s">
        <v>6995</v>
      </c>
      <c r="Y1288" s="27">
        <v>3.5</v>
      </c>
      <c r="AG1288"/>
      <c r="AL1288" s="25" t="s">
        <v>12664</v>
      </c>
      <c r="AM1288" s="2">
        <v>771</v>
      </c>
      <c r="AN1288" s="1">
        <v>0.31</v>
      </c>
    </row>
    <row r="1289" spans="24:40" ht="30">
      <c r="X1289" s="20" t="s">
        <v>11959</v>
      </c>
      <c r="Y1289" s="27">
        <v>3.5</v>
      </c>
      <c r="AG1289"/>
      <c r="AL1289" s="25" t="s">
        <v>10560</v>
      </c>
      <c r="AM1289" s="2">
        <v>1404</v>
      </c>
      <c r="AN1289" s="1">
        <v>0.41</v>
      </c>
    </row>
    <row r="1290" spans="24:40" ht="45">
      <c r="X1290" s="20" t="s">
        <v>1062</v>
      </c>
      <c r="Y1290" s="27">
        <v>3.5</v>
      </c>
      <c r="AG1290"/>
      <c r="AL1290" s="25" t="s">
        <v>10911</v>
      </c>
      <c r="AM1290" s="2">
        <v>282</v>
      </c>
      <c r="AN1290" s="1">
        <v>0.33</v>
      </c>
    </row>
    <row r="1291" spans="24:40">
      <c r="X1291" s="20" t="s">
        <v>7570</v>
      </c>
      <c r="Y1291" s="27">
        <v>3.5</v>
      </c>
      <c r="AG1291"/>
      <c r="AL1291" s="25" t="s">
        <v>12453</v>
      </c>
      <c r="AM1291" s="2">
        <v>101</v>
      </c>
      <c r="AN1291" s="1">
        <v>0.78</v>
      </c>
    </row>
    <row r="1292" spans="24:40" ht="45">
      <c r="X1292" s="20" t="s">
        <v>12835</v>
      </c>
      <c r="Y1292" s="27">
        <v>3.5</v>
      </c>
      <c r="AG1292"/>
      <c r="AL1292" s="25" t="s">
        <v>10286</v>
      </c>
      <c r="AM1292" s="2">
        <v>11217</v>
      </c>
      <c r="AN1292" s="1">
        <v>0.49</v>
      </c>
    </row>
    <row r="1293" spans="24:40" ht="45">
      <c r="X1293" s="20" t="s">
        <v>2742</v>
      </c>
      <c r="Y1293" s="27">
        <v>3.5</v>
      </c>
      <c r="AG1293"/>
      <c r="AL1293" s="25" t="s">
        <v>9151</v>
      </c>
      <c r="AM1293" s="2">
        <v>26164</v>
      </c>
      <c r="AN1293" s="1">
        <v>0.46</v>
      </c>
    </row>
    <row r="1294" spans="24:40" ht="45">
      <c r="X1294" s="20" t="s">
        <v>7285</v>
      </c>
      <c r="Y1294" s="27">
        <v>3.5</v>
      </c>
      <c r="AG1294"/>
      <c r="AL1294" s="25" t="s">
        <v>10761</v>
      </c>
      <c r="AM1294" s="2">
        <v>8958</v>
      </c>
      <c r="AN1294" s="1">
        <v>0.47</v>
      </c>
    </row>
    <row r="1295" spans="24:40" ht="45">
      <c r="X1295" s="20" t="s">
        <v>12915</v>
      </c>
      <c r="Y1295" s="27">
        <v>3.5</v>
      </c>
      <c r="AG1295"/>
      <c r="AL1295" s="25" t="s">
        <v>1854</v>
      </c>
      <c r="AM1295" s="2">
        <v>27</v>
      </c>
      <c r="AN1295" s="1">
        <v>0.35</v>
      </c>
    </row>
    <row r="1296" spans="24:40" ht="45">
      <c r="X1296" s="20" t="s">
        <v>1864</v>
      </c>
      <c r="Y1296" s="27">
        <v>3.5</v>
      </c>
      <c r="AG1296"/>
      <c r="AL1296" s="25" t="s">
        <v>8029</v>
      </c>
      <c r="AM1296" s="2">
        <v>11113</v>
      </c>
      <c r="AN1296" s="1">
        <v>0.48</v>
      </c>
    </row>
    <row r="1297" spans="24:40" ht="30">
      <c r="X1297" s="20" t="s">
        <v>12302</v>
      </c>
      <c r="Y1297" s="27">
        <v>3.5</v>
      </c>
      <c r="AG1297"/>
      <c r="AL1297" s="25" t="s">
        <v>5464</v>
      </c>
      <c r="AM1297" s="2">
        <v>119466</v>
      </c>
      <c r="AN1297" s="1">
        <v>0.28000000000000003</v>
      </c>
    </row>
    <row r="1298" spans="24:40" ht="30">
      <c r="X1298" s="20" t="s">
        <v>12000</v>
      </c>
      <c r="Y1298" s="27">
        <v>3.5</v>
      </c>
      <c r="AG1298"/>
      <c r="AL1298" s="25" t="s">
        <v>8164</v>
      </c>
      <c r="AM1298" s="2">
        <v>2886</v>
      </c>
      <c r="AN1298" s="1">
        <v>0.28999999999999998</v>
      </c>
    </row>
    <row r="1299" spans="24:40" ht="45">
      <c r="X1299" s="20" t="s">
        <v>7234</v>
      </c>
      <c r="Y1299" s="27">
        <v>3.5</v>
      </c>
      <c r="AG1299"/>
      <c r="AL1299" s="25" t="s">
        <v>8308</v>
      </c>
      <c r="AM1299" s="2">
        <v>1667</v>
      </c>
      <c r="AN1299" s="1">
        <v>0.55000000000000004</v>
      </c>
    </row>
    <row r="1300" spans="24:40" ht="45">
      <c r="X1300" s="20" t="s">
        <v>769</v>
      </c>
      <c r="Y1300" s="27">
        <v>3.4</v>
      </c>
      <c r="AG1300"/>
      <c r="AL1300" s="25" t="s">
        <v>8505</v>
      </c>
      <c r="AM1300" s="2">
        <v>418</v>
      </c>
      <c r="AN1300" s="1">
        <v>0.6</v>
      </c>
    </row>
    <row r="1301" spans="24:40" ht="30">
      <c r="X1301" s="20" t="s">
        <v>6118</v>
      </c>
      <c r="Y1301" s="27">
        <v>3.4</v>
      </c>
      <c r="AG1301"/>
      <c r="AL1301" s="25" t="s">
        <v>2086</v>
      </c>
      <c r="AM1301" s="2">
        <v>61</v>
      </c>
      <c r="AN1301" s="1">
        <v>0.77</v>
      </c>
    </row>
    <row r="1302" spans="24:40" ht="30">
      <c r="X1302" s="20" t="s">
        <v>6102</v>
      </c>
      <c r="Y1302" s="27">
        <v>3.4</v>
      </c>
      <c r="AG1302"/>
      <c r="AL1302" s="25" t="s">
        <v>1715</v>
      </c>
      <c r="AM1302" s="2">
        <v>61</v>
      </c>
      <c r="AN1302" s="1">
        <v>0.75</v>
      </c>
    </row>
    <row r="1303" spans="24:40" ht="30">
      <c r="X1303" s="20" t="s">
        <v>11827</v>
      </c>
      <c r="Y1303" s="27">
        <v>3.4</v>
      </c>
      <c r="AG1303"/>
      <c r="AL1303" s="25" t="s">
        <v>1414</v>
      </c>
      <c r="AM1303" s="2">
        <v>24</v>
      </c>
      <c r="AN1303" s="1">
        <v>0.57999999999999996</v>
      </c>
    </row>
    <row r="1304" spans="24:40" ht="30">
      <c r="X1304" s="20" t="s">
        <v>12020</v>
      </c>
      <c r="Y1304" s="27">
        <v>3.4</v>
      </c>
      <c r="AG1304"/>
      <c r="AL1304" s="25" t="s">
        <v>5862</v>
      </c>
      <c r="AM1304" s="2">
        <v>17348</v>
      </c>
      <c r="AN1304" s="1">
        <v>0.36</v>
      </c>
    </row>
    <row r="1305" spans="24:40" ht="30">
      <c r="X1305" s="20" t="s">
        <v>1378</v>
      </c>
      <c r="Y1305" s="27">
        <v>3.4</v>
      </c>
      <c r="AG1305"/>
      <c r="AL1305" s="25" t="s">
        <v>6118</v>
      </c>
      <c r="AM1305" s="2">
        <v>3454</v>
      </c>
      <c r="AN1305" s="1">
        <v>0.43</v>
      </c>
    </row>
    <row r="1306" spans="24:40">
      <c r="X1306" s="20" t="s">
        <v>10671</v>
      </c>
      <c r="Y1306" s="27">
        <v>3.4</v>
      </c>
      <c r="AG1306"/>
      <c r="AL1306" s="25" t="s">
        <v>7025</v>
      </c>
      <c r="AM1306" s="2">
        <v>7352</v>
      </c>
      <c r="AN1306" s="1">
        <v>0.43</v>
      </c>
    </row>
    <row r="1307" spans="24:40" ht="30">
      <c r="X1307" s="20" t="s">
        <v>2099</v>
      </c>
      <c r="Y1307" s="27">
        <v>3.4</v>
      </c>
      <c r="AG1307"/>
      <c r="AL1307" s="25" t="s">
        <v>7650</v>
      </c>
      <c r="AM1307" s="2">
        <v>8566</v>
      </c>
      <c r="AN1307" s="1">
        <v>0.34</v>
      </c>
    </row>
    <row r="1308" spans="24:40">
      <c r="X1308" s="20" t="s">
        <v>11286</v>
      </c>
      <c r="Y1308" s="27">
        <v>3.4</v>
      </c>
      <c r="AG1308"/>
      <c r="AL1308" s="25" t="s">
        <v>6102</v>
      </c>
      <c r="AM1308" s="2">
        <v>9385</v>
      </c>
      <c r="AN1308" s="1">
        <v>0.64</v>
      </c>
    </row>
    <row r="1309" spans="24:40" ht="45">
      <c r="X1309" s="20" t="s">
        <v>7702</v>
      </c>
      <c r="Y1309" s="27">
        <v>3.4</v>
      </c>
      <c r="AG1309"/>
      <c r="AL1309" s="25" t="s">
        <v>5514</v>
      </c>
      <c r="AM1309" s="2">
        <v>1779</v>
      </c>
      <c r="AN1309" s="1">
        <v>0.54</v>
      </c>
    </row>
    <row r="1310" spans="24:40" ht="30">
      <c r="X1310" s="20" t="s">
        <v>436</v>
      </c>
      <c r="Y1310" s="27">
        <v>3.3</v>
      </c>
      <c r="AG1310"/>
      <c r="AL1310" s="25" t="s">
        <v>4911</v>
      </c>
      <c r="AM1310" s="2">
        <v>21764</v>
      </c>
      <c r="AN1310" s="1">
        <v>0.63</v>
      </c>
    </row>
    <row r="1311" spans="24:40" ht="45">
      <c r="X1311" s="20" t="s">
        <v>9735</v>
      </c>
      <c r="Y1311" s="27">
        <v>3.3</v>
      </c>
      <c r="AG1311"/>
      <c r="AL1311" s="25" t="s">
        <v>6981</v>
      </c>
      <c r="AM1311" s="2">
        <v>2492</v>
      </c>
      <c r="AN1311" s="1">
        <v>0.6</v>
      </c>
    </row>
    <row r="1312" spans="24:40" ht="30">
      <c r="X1312" s="20" t="s">
        <v>7255</v>
      </c>
      <c r="Y1312" s="27">
        <v>3.3</v>
      </c>
      <c r="AG1312"/>
      <c r="AL1312" s="25" t="s">
        <v>5494</v>
      </c>
      <c r="AM1312" s="2">
        <v>3044</v>
      </c>
      <c r="AN1312" s="1">
        <v>0.54</v>
      </c>
    </row>
    <row r="1313" spans="24:40" ht="30">
      <c r="X1313" s="20" t="s">
        <v>4098</v>
      </c>
      <c r="Y1313" s="27">
        <v>3.3</v>
      </c>
      <c r="AG1313"/>
      <c r="AL1313" s="25" t="s">
        <v>5155</v>
      </c>
      <c r="AM1313" s="2">
        <v>15295</v>
      </c>
      <c r="AN1313" s="1">
        <v>0.3</v>
      </c>
    </row>
    <row r="1314" spans="24:40" ht="30">
      <c r="X1314" s="20" t="s">
        <v>3896</v>
      </c>
      <c r="Y1314" s="27">
        <v>3.3</v>
      </c>
      <c r="AG1314"/>
      <c r="AL1314" s="25" t="s">
        <v>5849</v>
      </c>
      <c r="AM1314" s="2">
        <v>64705</v>
      </c>
      <c r="AN1314" s="1">
        <v>0.45</v>
      </c>
    </row>
    <row r="1315" spans="24:40" ht="30">
      <c r="X1315" s="20" t="s">
        <v>8687</v>
      </c>
      <c r="Y1315" s="27">
        <v>3.3</v>
      </c>
      <c r="AG1315"/>
      <c r="AL1315" s="25" t="s">
        <v>5143</v>
      </c>
      <c r="AM1315" s="2">
        <v>11827</v>
      </c>
      <c r="AN1315" s="1">
        <v>0.33</v>
      </c>
    </row>
    <row r="1316" spans="24:40" ht="30">
      <c r="X1316" s="20" t="s">
        <v>4199</v>
      </c>
      <c r="Y1316" s="27">
        <v>3.3</v>
      </c>
      <c r="AG1316"/>
      <c r="AL1316" s="25" t="s">
        <v>6763</v>
      </c>
      <c r="AM1316" s="2">
        <v>9169</v>
      </c>
      <c r="AN1316" s="1">
        <v>0.67</v>
      </c>
    </row>
    <row r="1317" spans="24:40" ht="30">
      <c r="X1317" s="20" t="s">
        <v>2418</v>
      </c>
      <c r="Y1317" s="27">
        <v>3.3</v>
      </c>
      <c r="AG1317"/>
      <c r="AL1317" s="25" t="s">
        <v>6793</v>
      </c>
      <c r="AM1317" s="2">
        <v>6742</v>
      </c>
      <c r="AN1317" s="1">
        <v>0.38</v>
      </c>
    </row>
    <row r="1318" spans="24:40" ht="30">
      <c r="X1318" s="20" t="s">
        <v>12111</v>
      </c>
      <c r="Y1318" s="27">
        <v>3.3</v>
      </c>
      <c r="AG1318"/>
      <c r="AL1318" s="25" t="s">
        <v>6431</v>
      </c>
      <c r="AM1318" s="2">
        <v>2809</v>
      </c>
      <c r="AN1318" s="1">
        <v>0.66</v>
      </c>
    </row>
    <row r="1319" spans="24:40" ht="30">
      <c r="X1319" s="20" t="s">
        <v>6361</v>
      </c>
      <c r="Y1319" s="27">
        <v>3.3</v>
      </c>
      <c r="AG1319"/>
      <c r="AL1319" s="25" t="s">
        <v>7609</v>
      </c>
      <c r="AM1319" s="2">
        <v>4541</v>
      </c>
      <c r="AN1319" s="1">
        <v>0.6</v>
      </c>
    </row>
    <row r="1320" spans="24:40" ht="30">
      <c r="X1320" s="20" t="s">
        <v>9519</v>
      </c>
      <c r="Y1320" s="27">
        <v>3.3</v>
      </c>
      <c r="AG1320"/>
      <c r="AL1320" s="25" t="s">
        <v>5483</v>
      </c>
      <c r="AM1320" s="2">
        <v>33735</v>
      </c>
      <c r="AN1320" s="1">
        <v>0.18</v>
      </c>
    </row>
    <row r="1321" spans="24:40" ht="30">
      <c r="X1321" s="20" t="s">
        <v>10540</v>
      </c>
      <c r="Y1321" s="27">
        <v>3.3</v>
      </c>
      <c r="AG1321"/>
      <c r="AL1321" s="25" t="s">
        <v>7123</v>
      </c>
      <c r="AM1321" s="2">
        <v>5057</v>
      </c>
      <c r="AN1321" s="1">
        <v>0.4</v>
      </c>
    </row>
    <row r="1322" spans="24:40" ht="45">
      <c r="X1322" s="20" t="s">
        <v>2802</v>
      </c>
      <c r="Y1322" s="27">
        <v>3.3</v>
      </c>
      <c r="AG1322"/>
      <c r="AL1322" s="25" t="s">
        <v>7440</v>
      </c>
      <c r="AM1322" s="2">
        <v>1913</v>
      </c>
      <c r="AN1322" s="1">
        <v>0.76</v>
      </c>
    </row>
    <row r="1323" spans="24:40" ht="30">
      <c r="X1323" s="20" t="s">
        <v>1587</v>
      </c>
      <c r="Y1323" s="27">
        <v>3.3</v>
      </c>
      <c r="AG1323"/>
      <c r="AL1323" s="25" t="s">
        <v>5582</v>
      </c>
      <c r="AM1323" s="2">
        <v>60026</v>
      </c>
      <c r="AN1323" s="1">
        <v>0.56999999999999995</v>
      </c>
    </row>
    <row r="1324" spans="24:40">
      <c r="X1324" s="20" t="s">
        <v>1278</v>
      </c>
      <c r="Y1324" s="27">
        <v>3.2</v>
      </c>
      <c r="AG1324"/>
      <c r="AL1324" s="25" t="s">
        <v>6293</v>
      </c>
      <c r="AM1324" s="2">
        <v>27223</v>
      </c>
      <c r="AN1324" s="1">
        <v>0.19</v>
      </c>
    </row>
    <row r="1325" spans="24:40">
      <c r="X1325" s="20" t="s">
        <v>12935</v>
      </c>
      <c r="Y1325" s="27">
        <v>3.2</v>
      </c>
      <c r="AG1325"/>
      <c r="AL1325" s="25" t="s">
        <v>5335</v>
      </c>
      <c r="AM1325" s="2">
        <v>18139</v>
      </c>
      <c r="AN1325" s="1">
        <v>0.27</v>
      </c>
    </row>
    <row r="1326" spans="24:40" ht="30">
      <c r="X1326" s="20" t="s">
        <v>11507</v>
      </c>
      <c r="Y1326" s="27">
        <v>3.1</v>
      </c>
      <c r="AG1326"/>
      <c r="AL1326" s="25" t="s">
        <v>868</v>
      </c>
      <c r="AM1326" s="2">
        <v>1977</v>
      </c>
      <c r="AN1326" s="1">
        <v>0.17</v>
      </c>
    </row>
    <row r="1327" spans="24:40" ht="30">
      <c r="X1327" s="20" t="s">
        <v>12965</v>
      </c>
      <c r="Y1327" s="27">
        <v>3.1</v>
      </c>
      <c r="AG1327"/>
      <c r="AL1327" s="25" t="s">
        <v>7504</v>
      </c>
      <c r="AM1327" s="2">
        <v>10751</v>
      </c>
      <c r="AN1327" s="1">
        <v>0.25</v>
      </c>
    </row>
    <row r="1328" spans="24:40" ht="30">
      <c r="X1328" s="20" t="s">
        <v>10871</v>
      </c>
      <c r="Y1328" s="27">
        <v>3.1</v>
      </c>
      <c r="AG1328"/>
      <c r="AL1328" s="25" t="s">
        <v>7837</v>
      </c>
      <c r="AM1328" s="2">
        <v>5195</v>
      </c>
      <c r="AN1328" s="1">
        <v>0.5</v>
      </c>
    </row>
    <row r="1329" spans="24:40" ht="30">
      <c r="X1329" s="20" t="s">
        <v>9232</v>
      </c>
      <c r="Y1329" s="27">
        <v>3.1</v>
      </c>
      <c r="AG1329"/>
      <c r="AL1329" s="25" t="s">
        <v>7356</v>
      </c>
      <c r="AM1329" s="2">
        <v>7601</v>
      </c>
      <c r="AN1329" s="1">
        <v>0.4</v>
      </c>
    </row>
    <row r="1330" spans="24:40" ht="30">
      <c r="X1330" s="20" t="s">
        <v>4552</v>
      </c>
      <c r="Y1330" s="27">
        <v>3</v>
      </c>
      <c r="AG1330"/>
      <c r="AL1330" s="25" t="s">
        <v>12162</v>
      </c>
      <c r="AM1330" s="2">
        <v>1181</v>
      </c>
      <c r="AN1330" s="1">
        <v>0.53</v>
      </c>
    </row>
    <row r="1331" spans="24:40" ht="30">
      <c r="X1331" s="20" t="s">
        <v>11517</v>
      </c>
      <c r="Y1331" s="27">
        <v>3</v>
      </c>
      <c r="AG1331"/>
      <c r="AL1331" s="25" t="s">
        <v>6605</v>
      </c>
      <c r="AM1331" s="2">
        <v>27441</v>
      </c>
      <c r="AN1331" s="1">
        <v>0.5</v>
      </c>
    </row>
    <row r="1332" spans="24:40" ht="45">
      <c r="X1332" s="20" t="s">
        <v>2478</v>
      </c>
      <c r="Y1332" s="27">
        <v>3</v>
      </c>
      <c r="AG1332"/>
      <c r="AL1332" s="25" t="s">
        <v>7745</v>
      </c>
      <c r="AM1332" s="2">
        <v>10725</v>
      </c>
      <c r="AN1332" s="1">
        <v>0.6</v>
      </c>
    </row>
    <row r="1333" spans="24:40" ht="30">
      <c r="X1333" s="20" t="s">
        <v>2310</v>
      </c>
      <c r="Y1333" s="27">
        <v>3</v>
      </c>
      <c r="AG1333"/>
      <c r="AL1333" s="25" t="s">
        <v>5473</v>
      </c>
      <c r="AM1333" s="2">
        <v>9638</v>
      </c>
      <c r="AN1333" s="1">
        <v>0.8</v>
      </c>
    </row>
    <row r="1334" spans="24:40" ht="30">
      <c r="X1334" s="20" t="s">
        <v>12865</v>
      </c>
      <c r="Y1334" s="27">
        <v>2.9</v>
      </c>
      <c r="AG1334"/>
      <c r="AL1334" s="25" t="s">
        <v>2697</v>
      </c>
      <c r="AM1334" s="2">
        <v>106</v>
      </c>
      <c r="AN1334" s="1">
        <v>0.15</v>
      </c>
    </row>
    <row r="1335" spans="24:40" ht="30">
      <c r="X1335" s="20" t="s">
        <v>4502</v>
      </c>
      <c r="Y1335" s="27">
        <v>2.8</v>
      </c>
      <c r="AG1335"/>
      <c r="AL1335" s="25" t="s">
        <v>1263</v>
      </c>
      <c r="AM1335" s="2">
        <v>2685</v>
      </c>
      <c r="AN1335" s="1">
        <v>0.64</v>
      </c>
    </row>
    <row r="1336" spans="24:40" ht="45">
      <c r="X1336" s="20" t="s">
        <v>11226</v>
      </c>
      <c r="Y1336" s="27">
        <v>2.8</v>
      </c>
      <c r="AG1336"/>
      <c r="AL1336" s="25" t="s">
        <v>321</v>
      </c>
      <c r="AM1336" s="2">
        <v>1948</v>
      </c>
      <c r="AN1336" s="1">
        <v>0.65</v>
      </c>
    </row>
    <row r="1337" spans="24:40" ht="45">
      <c r="X1337" s="20" t="s">
        <v>11928</v>
      </c>
      <c r="Y1337" s="27">
        <v>2.6</v>
      </c>
      <c r="AG1337"/>
      <c r="AL1337" s="25" t="s">
        <v>1577</v>
      </c>
      <c r="AM1337" s="2">
        <v>2685</v>
      </c>
      <c r="AN1337" s="1">
        <v>0.64</v>
      </c>
    </row>
    <row r="1338" spans="24:40" ht="30">
      <c r="X1338" s="20" t="s">
        <v>10790</v>
      </c>
      <c r="Y1338" s="27">
        <v>2.2999999999999998</v>
      </c>
      <c r="AG1338"/>
      <c r="AL1338" s="25" t="s">
        <v>1363</v>
      </c>
      <c r="AM1338" s="2">
        <v>974</v>
      </c>
      <c r="AN1338" s="1">
        <v>0.69</v>
      </c>
    </row>
    <row r="1339" spans="24:40" ht="30">
      <c r="X1339" s="20" t="s">
        <v>11458</v>
      </c>
      <c r="Y1339" s="27">
        <v>2</v>
      </c>
      <c r="AG1339"/>
      <c r="AL1339" s="25" t="s">
        <v>11567</v>
      </c>
      <c r="AM1339" s="2">
        <v>227</v>
      </c>
      <c r="AN1339" s="1">
        <v>0.57999999999999996</v>
      </c>
    </row>
    <row r="1340" spans="24:40" ht="30">
      <c r="X1340" s="20" t="s">
        <v>11155</v>
      </c>
      <c r="Y1340" s="27"/>
      <c r="AG1340"/>
      <c r="AL1340" s="25" t="s">
        <v>10622</v>
      </c>
      <c r="AM1340" s="2">
        <v>54</v>
      </c>
      <c r="AN1340" s="1">
        <v>0.62</v>
      </c>
    </row>
    <row r="1341" spans="24:40" ht="15.75">
      <c r="X1341" s="20" t="s">
        <v>13076</v>
      </c>
      <c r="Y1341" s="27">
        <v>4.0965846994535626</v>
      </c>
      <c r="AG1341"/>
      <c r="AL1341" s="25" t="s">
        <v>13076</v>
      </c>
      <c r="AM1341" s="2">
        <v>26766377</v>
      </c>
      <c r="AN1341" s="1">
        <v>0.47691467576791713</v>
      </c>
    </row>
    <row r="1342" spans="24:40">
      <c r="AG1342"/>
    </row>
    <row r="1343" spans="24:40">
      <c r="AG1343"/>
    </row>
    <row r="1344" spans="24:40">
      <c r="AG1344"/>
    </row>
    <row r="1345" spans="33:33">
      <c r="AG1345"/>
    </row>
    <row r="1346" spans="33:33">
      <c r="AG1346"/>
    </row>
    <row r="1347" spans="33:33">
      <c r="AG1347"/>
    </row>
    <row r="1348" spans="33:33">
      <c r="AG1348"/>
    </row>
    <row r="1349" spans="33:33">
      <c r="AG1349"/>
    </row>
    <row r="1350" spans="33:33">
      <c r="AG1350"/>
    </row>
    <row r="1351" spans="33:33">
      <c r="AG1351"/>
    </row>
    <row r="1352" spans="33:33">
      <c r="AG1352"/>
    </row>
    <row r="1353" spans="33:33">
      <c r="AG1353"/>
    </row>
    <row r="1354" spans="33:33">
      <c r="AG1354"/>
    </row>
    <row r="1355" spans="33:33">
      <c r="AG1355"/>
    </row>
    <row r="1356" spans="33:33">
      <c r="AG1356"/>
    </row>
    <row r="1357" spans="33:33">
      <c r="AG1357"/>
    </row>
    <row r="1358" spans="33:33">
      <c r="AG1358"/>
    </row>
    <row r="1359" spans="33:33">
      <c r="AG1359"/>
    </row>
    <row r="1360" spans="33:33">
      <c r="AG1360"/>
    </row>
    <row r="1361" spans="33:33">
      <c r="AG1361"/>
    </row>
    <row r="1362" spans="33:33">
      <c r="AG1362"/>
    </row>
    <row r="1363" spans="33:33">
      <c r="AG1363"/>
    </row>
    <row r="1364" spans="33:33">
      <c r="AG1364"/>
    </row>
    <row r="1365" spans="33:33">
      <c r="AG1365"/>
    </row>
    <row r="1366" spans="33:33">
      <c r="AG1366"/>
    </row>
    <row r="1367" spans="33:33">
      <c r="AG1367"/>
    </row>
    <row r="1368" spans="33:33">
      <c r="AG1368"/>
    </row>
    <row r="1369" spans="33:33">
      <c r="AG1369"/>
    </row>
    <row r="1370" spans="33:33">
      <c r="AG1370"/>
    </row>
    <row r="1371" spans="33:33">
      <c r="AG1371"/>
    </row>
    <row r="1372" spans="33:33">
      <c r="AG1372"/>
    </row>
    <row r="1373" spans="33:33">
      <c r="AG1373"/>
    </row>
    <row r="1374" spans="33:33">
      <c r="AG1374"/>
    </row>
    <row r="1375" spans="33:33">
      <c r="AG1375"/>
    </row>
    <row r="1376" spans="33:33">
      <c r="AG1376"/>
    </row>
    <row r="1377" spans="33:33">
      <c r="AG1377"/>
    </row>
    <row r="1378" spans="33:33">
      <c r="AG1378"/>
    </row>
    <row r="1379" spans="33:33">
      <c r="AG1379"/>
    </row>
    <row r="1380" spans="33:33">
      <c r="AG1380"/>
    </row>
    <row r="1381" spans="33:33">
      <c r="AG1381"/>
    </row>
    <row r="1382" spans="33:33">
      <c r="AG1382"/>
    </row>
    <row r="1383" spans="33:33">
      <c r="AG1383"/>
    </row>
    <row r="1384" spans="33:33">
      <c r="AG1384"/>
    </row>
    <row r="1385" spans="33:33">
      <c r="AG1385"/>
    </row>
    <row r="1386" spans="33:33">
      <c r="AG1386"/>
    </row>
    <row r="1387" spans="33:33">
      <c r="AG1387"/>
    </row>
    <row r="1388" spans="33:33">
      <c r="AG1388"/>
    </row>
    <row r="1389" spans="33:33">
      <c r="AG1389"/>
    </row>
    <row r="1390" spans="33:33">
      <c r="AG1390"/>
    </row>
    <row r="1391" spans="33:33">
      <c r="AG1391"/>
    </row>
    <row r="1392" spans="33:33">
      <c r="AG1392"/>
    </row>
    <row r="1393" spans="33:33">
      <c r="AG1393"/>
    </row>
    <row r="1394" spans="33:33">
      <c r="AG1394"/>
    </row>
    <row r="1395" spans="33:33">
      <c r="AG1395"/>
    </row>
    <row r="1396" spans="33:33">
      <c r="AG1396"/>
    </row>
    <row r="1397" spans="33:33">
      <c r="AG1397"/>
    </row>
    <row r="1398" spans="33:33">
      <c r="AG1398"/>
    </row>
    <row r="1399" spans="33:33">
      <c r="AG1399"/>
    </row>
    <row r="1400" spans="33:33">
      <c r="AG1400"/>
    </row>
    <row r="1401" spans="33:33">
      <c r="AG1401"/>
    </row>
    <row r="1402" spans="33:33">
      <c r="AG1402"/>
    </row>
    <row r="1403" spans="33:33">
      <c r="AG1403"/>
    </row>
    <row r="1404" spans="33:33">
      <c r="AG1404"/>
    </row>
    <row r="1405" spans="33:33">
      <c r="AG1405"/>
    </row>
    <row r="1406" spans="33:33">
      <c r="AG1406"/>
    </row>
    <row r="1407" spans="33:33">
      <c r="AG1407"/>
    </row>
    <row r="1408" spans="33:33">
      <c r="AG1408"/>
    </row>
    <row r="1409" spans="33:33">
      <c r="AG1409"/>
    </row>
    <row r="1410" spans="33:33">
      <c r="AG1410"/>
    </row>
    <row r="1411" spans="33:33">
      <c r="AG1411"/>
    </row>
    <row r="1412" spans="33:33">
      <c r="AG1412"/>
    </row>
    <row r="1413" spans="33:33">
      <c r="AG1413"/>
    </row>
    <row r="1414" spans="33:33">
      <c r="AG1414"/>
    </row>
    <row r="1415" spans="33:33">
      <c r="AG1415"/>
    </row>
    <row r="1416" spans="33:33">
      <c r="AG1416"/>
    </row>
    <row r="1417" spans="33:33">
      <c r="AG1417"/>
    </row>
    <row r="1418" spans="33:33">
      <c r="AG1418"/>
    </row>
    <row r="1419" spans="33:33">
      <c r="AG1419"/>
    </row>
    <row r="1420" spans="33:33">
      <c r="AG1420"/>
    </row>
    <row r="1421" spans="33:33">
      <c r="AG1421"/>
    </row>
    <row r="1422" spans="33:33">
      <c r="AG1422"/>
    </row>
    <row r="1423" spans="33:33">
      <c r="AG1423"/>
    </row>
    <row r="1424" spans="33:33">
      <c r="AG1424"/>
    </row>
    <row r="1425" spans="33:33">
      <c r="AG1425"/>
    </row>
    <row r="1426" spans="33:33">
      <c r="AG1426"/>
    </row>
    <row r="1427" spans="33:33">
      <c r="AG1427"/>
    </row>
    <row r="1428" spans="33:33">
      <c r="AG1428"/>
    </row>
    <row r="1429" spans="33:33">
      <c r="AG1429"/>
    </row>
    <row r="1430" spans="33:33">
      <c r="AG1430"/>
    </row>
    <row r="1431" spans="33:33">
      <c r="AG1431"/>
    </row>
    <row r="1432" spans="33:33">
      <c r="AG1432"/>
    </row>
    <row r="1433" spans="33:33">
      <c r="AG1433"/>
    </row>
    <row r="1434" spans="33:33">
      <c r="AG1434"/>
    </row>
    <row r="1435" spans="33:33">
      <c r="AG1435"/>
    </row>
    <row r="1436" spans="33:33">
      <c r="AG1436"/>
    </row>
    <row r="1437" spans="33:33">
      <c r="AG1437"/>
    </row>
    <row r="1438" spans="33:33">
      <c r="AG1438"/>
    </row>
    <row r="1439" spans="33:33">
      <c r="AG1439"/>
    </row>
    <row r="1440" spans="33:33">
      <c r="AG1440"/>
    </row>
    <row r="1441" spans="33:33">
      <c r="AG1441"/>
    </row>
    <row r="1442" spans="33:33">
      <c r="AG1442"/>
    </row>
    <row r="1443" spans="33:33">
      <c r="AG1443"/>
    </row>
    <row r="1444" spans="33:33">
      <c r="AG1444"/>
    </row>
    <row r="1445" spans="33:33">
      <c r="AG1445"/>
    </row>
    <row r="1446" spans="33:33">
      <c r="AG1446"/>
    </row>
    <row r="1447" spans="33:33">
      <c r="AG1447"/>
    </row>
    <row r="1448" spans="33:33">
      <c r="AG1448"/>
    </row>
    <row r="1449" spans="33:33">
      <c r="AG1449"/>
    </row>
    <row r="1450" spans="33:33">
      <c r="AG1450"/>
    </row>
    <row r="1451" spans="33:33">
      <c r="AG1451"/>
    </row>
    <row r="1452" spans="33:33">
      <c r="AG1452"/>
    </row>
    <row r="1453" spans="33:33">
      <c r="AG1453"/>
    </row>
    <row r="1454" spans="33:33">
      <c r="AG1454"/>
    </row>
    <row r="1455" spans="33:33">
      <c r="AG1455"/>
    </row>
    <row r="1456" spans="33:33">
      <c r="AG1456"/>
    </row>
    <row r="1457" spans="33:33">
      <c r="AG1457"/>
    </row>
    <row r="1458" spans="33:33">
      <c r="AG1458"/>
    </row>
    <row r="1459" spans="33:33">
      <c r="AG1459"/>
    </row>
    <row r="1460" spans="33:33">
      <c r="AG1460"/>
    </row>
    <row r="1461" spans="33:33">
      <c r="AG1461"/>
    </row>
    <row r="1462" spans="33:33">
      <c r="AG1462"/>
    </row>
    <row r="1463" spans="33:33">
      <c r="AG1463"/>
    </row>
    <row r="1464" spans="33:33">
      <c r="AG1464"/>
    </row>
    <row r="1465" spans="33:33">
      <c r="AG1465"/>
    </row>
    <row r="1466" spans="33:33">
      <c r="AG1466"/>
    </row>
    <row r="1467" spans="33:33">
      <c r="AG1467"/>
    </row>
    <row r="1468" spans="33:33">
      <c r="AG1468"/>
    </row>
    <row r="1469" spans="33:33">
      <c r="AG1469"/>
    </row>
    <row r="1470" spans="33:33">
      <c r="AG1470"/>
    </row>
    <row r="1471" spans="33:33">
      <c r="AG1471"/>
    </row>
    <row r="1472" spans="33:33">
      <c r="AG1472"/>
    </row>
    <row r="1473" spans="33:33">
      <c r="AG1473"/>
    </row>
    <row r="1474" spans="33:33">
      <c r="AG1474"/>
    </row>
    <row r="1475" spans="33:33">
      <c r="AG1475"/>
    </row>
    <row r="1476" spans="33:33">
      <c r="AG1476"/>
    </row>
    <row r="1477" spans="33:33">
      <c r="AG1477"/>
    </row>
    <row r="1478" spans="33:33">
      <c r="AG1478"/>
    </row>
    <row r="1479" spans="33:33">
      <c r="AG1479"/>
    </row>
    <row r="1480" spans="33:33">
      <c r="AG1480"/>
    </row>
    <row r="1481" spans="33:33">
      <c r="AG1481"/>
    </row>
    <row r="1482" spans="33:33">
      <c r="AG1482"/>
    </row>
    <row r="1483" spans="33:33">
      <c r="AG1483"/>
    </row>
    <row r="1484" spans="33:33">
      <c r="AG1484"/>
    </row>
    <row r="1485" spans="33:33">
      <c r="AG1485"/>
    </row>
    <row r="1486" spans="33:33">
      <c r="AG1486"/>
    </row>
    <row r="1487" spans="33:33">
      <c r="AG1487"/>
    </row>
    <row r="1488" spans="33:33">
      <c r="AG1488"/>
    </row>
    <row r="1489" spans="33:33">
      <c r="AG1489"/>
    </row>
    <row r="1490" spans="33:33">
      <c r="AG1490"/>
    </row>
    <row r="1491" spans="33:33">
      <c r="AG1491"/>
    </row>
    <row r="1492" spans="33:33">
      <c r="AG1492"/>
    </row>
    <row r="1493" spans="33:33">
      <c r="AG1493"/>
    </row>
    <row r="1494" spans="33:33">
      <c r="AG1494"/>
    </row>
    <row r="1495" spans="33:33">
      <c r="AG1495"/>
    </row>
    <row r="1496" spans="33:33">
      <c r="AG1496"/>
    </row>
    <row r="1497" spans="33:33">
      <c r="AG1497"/>
    </row>
    <row r="1498" spans="33:33">
      <c r="AG1498"/>
    </row>
    <row r="1499" spans="33:33">
      <c r="AG1499"/>
    </row>
    <row r="1500" spans="33:33">
      <c r="AG1500"/>
    </row>
    <row r="1501" spans="33:33">
      <c r="AG1501"/>
    </row>
    <row r="1502" spans="33:33">
      <c r="AG1502"/>
    </row>
    <row r="1503" spans="33:33">
      <c r="AG1503"/>
    </row>
    <row r="1504" spans="33:33">
      <c r="AG1504"/>
    </row>
    <row r="1505" spans="33:33">
      <c r="AG1505"/>
    </row>
    <row r="1506" spans="33:33">
      <c r="AG1506"/>
    </row>
    <row r="1507" spans="33:33">
      <c r="AG1507"/>
    </row>
    <row r="1508" spans="33:33">
      <c r="AG1508"/>
    </row>
    <row r="1509" spans="33:33">
      <c r="AG1509"/>
    </row>
    <row r="1510" spans="33:33">
      <c r="AG1510"/>
    </row>
    <row r="1511" spans="33:33">
      <c r="AG1511"/>
    </row>
    <row r="1512" spans="33:33">
      <c r="AG1512"/>
    </row>
    <row r="1513" spans="33:33">
      <c r="AG1513"/>
    </row>
    <row r="1514" spans="33:33">
      <c r="AG1514"/>
    </row>
    <row r="1515" spans="33:33">
      <c r="AG1515"/>
    </row>
    <row r="1516" spans="33:33">
      <c r="AG1516"/>
    </row>
    <row r="1517" spans="33:33">
      <c r="AG1517"/>
    </row>
    <row r="1518" spans="33:33">
      <c r="AG1518"/>
    </row>
    <row r="1519" spans="33:33">
      <c r="AG1519"/>
    </row>
    <row r="1520" spans="33:33">
      <c r="AG1520"/>
    </row>
    <row r="1521" spans="33:33">
      <c r="AG1521"/>
    </row>
    <row r="1522" spans="33:33">
      <c r="AG1522"/>
    </row>
    <row r="1523" spans="33:33">
      <c r="AG1523"/>
    </row>
    <row r="1524" spans="33:33">
      <c r="AG1524"/>
    </row>
    <row r="1525" spans="33:33">
      <c r="AG1525"/>
    </row>
    <row r="1526" spans="33:33">
      <c r="AG1526"/>
    </row>
    <row r="1527" spans="33:33">
      <c r="AG1527"/>
    </row>
    <row r="1528" spans="33:33">
      <c r="AG1528"/>
    </row>
    <row r="1529" spans="33:33">
      <c r="AG1529"/>
    </row>
    <row r="1530" spans="33:33">
      <c r="AG1530"/>
    </row>
    <row r="1531" spans="33:33">
      <c r="AG1531"/>
    </row>
    <row r="1532" spans="33:33">
      <c r="AG1532"/>
    </row>
    <row r="1533" spans="33:33">
      <c r="AG1533"/>
    </row>
    <row r="1534" spans="33:33">
      <c r="AG1534"/>
    </row>
    <row r="1535" spans="33:33">
      <c r="AG1535"/>
    </row>
    <row r="1536" spans="33:33">
      <c r="AG1536"/>
    </row>
    <row r="1537" spans="33:33">
      <c r="AG1537"/>
    </row>
    <row r="1538" spans="33:33">
      <c r="AG1538"/>
    </row>
    <row r="1539" spans="33:33">
      <c r="AG1539"/>
    </row>
    <row r="1540" spans="33:33">
      <c r="AG1540"/>
    </row>
    <row r="1541" spans="33:33">
      <c r="AG1541"/>
    </row>
    <row r="1542" spans="33:33">
      <c r="AG1542"/>
    </row>
    <row r="1543" spans="33:33">
      <c r="AG1543"/>
    </row>
    <row r="1544" spans="33:33">
      <c r="AG1544"/>
    </row>
    <row r="1545" spans="33:33">
      <c r="AG1545"/>
    </row>
    <row r="1546" spans="33:33">
      <c r="AG1546"/>
    </row>
    <row r="1547" spans="33:33">
      <c r="AG1547"/>
    </row>
    <row r="1548" spans="33:33">
      <c r="AG1548"/>
    </row>
    <row r="1549" spans="33:33">
      <c r="AG1549"/>
    </row>
    <row r="1550" spans="33:33">
      <c r="AG1550"/>
    </row>
    <row r="1551" spans="33:33">
      <c r="AG1551"/>
    </row>
    <row r="1552" spans="33:33">
      <c r="AG1552"/>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A460-CE08-4999-8B45-B0E145189964}">
  <dimension ref="A1:N2"/>
  <sheetViews>
    <sheetView showGridLines="0" tabSelected="1" workbookViewId="0">
      <selection activeCell="P6" sqref="P6"/>
    </sheetView>
  </sheetViews>
  <sheetFormatPr defaultRowHeight="15"/>
  <cols>
    <col min="1" max="1" width="20.77734375" customWidth="1"/>
    <col min="2" max="2" width="22.77734375" customWidth="1"/>
    <col min="14" max="14" width="10.44140625" customWidth="1"/>
  </cols>
  <sheetData>
    <row r="1" spans="1:14" ht="15" customHeight="1">
      <c r="A1" s="49" t="s">
        <v>13121</v>
      </c>
      <c r="B1" s="49"/>
      <c r="C1" s="49"/>
      <c r="D1" s="49"/>
      <c r="E1" s="49"/>
      <c r="F1" s="49"/>
      <c r="G1" s="49"/>
      <c r="H1" s="49"/>
      <c r="I1" s="49"/>
      <c r="J1" s="49"/>
      <c r="K1" s="49"/>
      <c r="L1" s="49"/>
      <c r="M1" s="49"/>
      <c r="N1" s="49"/>
    </row>
    <row r="2" spans="1:14" ht="15" customHeight="1">
      <c r="A2" s="49"/>
      <c r="B2" s="49"/>
      <c r="C2" s="49"/>
      <c r="D2" s="49"/>
      <c r="E2" s="49"/>
      <c r="F2" s="49"/>
      <c r="G2" s="49"/>
      <c r="H2" s="49"/>
      <c r="I2" s="49"/>
      <c r="J2" s="49"/>
      <c r="K2" s="49"/>
      <c r="L2" s="49"/>
      <c r="M2" s="49"/>
      <c r="N2" s="49"/>
    </row>
  </sheetData>
  <mergeCells count="1">
    <mergeCell ref="A1:N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122E-3E0A-4ABD-8DA9-76A45A473B91}">
  <dimension ref="B2:K15"/>
  <sheetViews>
    <sheetView topLeftCell="D1" workbookViewId="0">
      <selection activeCell="A20" sqref="A20"/>
    </sheetView>
  </sheetViews>
  <sheetFormatPr defaultRowHeight="15"/>
  <cols>
    <col min="2" max="2" width="39.5546875" customWidth="1"/>
    <col min="3" max="3" width="29" bestFit="1" customWidth="1"/>
    <col min="4" max="4" width="15.5546875" bestFit="1" customWidth="1"/>
    <col min="6" max="6" width="47.88671875" customWidth="1"/>
    <col min="7" max="7" width="29" bestFit="1" customWidth="1"/>
    <col min="8" max="8" width="15.5546875" bestFit="1" customWidth="1"/>
    <col min="10" max="10" width="58.44140625" customWidth="1"/>
    <col min="11" max="11" width="29" bestFit="1" customWidth="1"/>
    <col min="12" max="12" width="23.21875" bestFit="1" customWidth="1"/>
  </cols>
  <sheetData>
    <row r="2" spans="2:11">
      <c r="B2" t="s">
        <v>13119</v>
      </c>
      <c r="D2" s="27"/>
      <c r="F2" t="s">
        <v>13118</v>
      </c>
    </row>
    <row r="3" spans="2:11">
      <c r="B3" s="33" t="s">
        <v>13095</v>
      </c>
      <c r="C3" t="s">
        <v>13077</v>
      </c>
      <c r="D3" s="27" t="s">
        <v>13079</v>
      </c>
      <c r="F3" s="33" t="s">
        <v>13095</v>
      </c>
      <c r="G3" t="s">
        <v>13077</v>
      </c>
      <c r="H3" s="27" t="s">
        <v>13079</v>
      </c>
      <c r="J3" s="33" t="s">
        <v>13095</v>
      </c>
      <c r="K3" s="1" t="s">
        <v>13077</v>
      </c>
    </row>
    <row r="4" spans="2:11">
      <c r="B4" s="20" t="s">
        <v>4611</v>
      </c>
      <c r="C4" s="1">
        <v>0.9</v>
      </c>
      <c r="D4" s="27">
        <v>4.4000000000000004</v>
      </c>
      <c r="F4" s="20" t="s">
        <v>7734</v>
      </c>
      <c r="G4" s="1">
        <v>0</v>
      </c>
      <c r="H4" s="27">
        <v>4.3</v>
      </c>
      <c r="J4" s="20" t="s">
        <v>3495</v>
      </c>
      <c r="K4" s="1">
        <v>0.76400000000000001</v>
      </c>
    </row>
    <row r="5" spans="2:11">
      <c r="B5" s="20" t="s">
        <v>6504</v>
      </c>
      <c r="C5" s="1">
        <v>0.76</v>
      </c>
      <c r="D5" s="27">
        <v>4.3</v>
      </c>
      <c r="F5" s="20" t="s">
        <v>5058</v>
      </c>
      <c r="G5" s="1">
        <v>0</v>
      </c>
      <c r="H5" s="27">
        <v>4.25</v>
      </c>
      <c r="J5" s="20" t="s">
        <v>4767</v>
      </c>
      <c r="K5" s="1">
        <v>0.82</v>
      </c>
    </row>
    <row r="6" spans="2:11">
      <c r="B6" s="20" t="s">
        <v>7194</v>
      </c>
      <c r="C6" s="1">
        <v>0.8</v>
      </c>
      <c r="D6" s="27">
        <v>4.2</v>
      </c>
      <c r="F6" s="20" t="s">
        <v>8409</v>
      </c>
      <c r="G6" s="1">
        <v>0</v>
      </c>
      <c r="H6" s="27">
        <v>4.0999999999999996</v>
      </c>
      <c r="J6" s="20" t="s">
        <v>4611</v>
      </c>
      <c r="K6" s="1">
        <v>0.9</v>
      </c>
    </row>
    <row r="7" spans="2:11">
      <c r="B7" s="20" t="s">
        <v>3495</v>
      </c>
      <c r="C7" s="1">
        <v>0.76400000000000001</v>
      </c>
      <c r="D7" s="27">
        <v>4.16</v>
      </c>
      <c r="F7" s="20" t="s">
        <v>6712</v>
      </c>
      <c r="G7" s="1">
        <v>0</v>
      </c>
      <c r="H7" s="27">
        <v>4.3</v>
      </c>
      <c r="J7" s="20" t="s">
        <v>7692</v>
      </c>
      <c r="K7" s="1">
        <v>0.9</v>
      </c>
    </row>
    <row r="8" spans="2:11">
      <c r="B8" s="20" t="s">
        <v>5698</v>
      </c>
      <c r="C8" s="1">
        <v>0.78499999999999992</v>
      </c>
      <c r="D8" s="27">
        <v>4.1500000000000004</v>
      </c>
      <c r="F8" s="20" t="s">
        <v>7974</v>
      </c>
      <c r="G8" s="1">
        <v>0</v>
      </c>
      <c r="H8" s="27">
        <v>4.4000000000000004</v>
      </c>
      <c r="J8" s="20" t="s">
        <v>6504</v>
      </c>
      <c r="K8" s="1">
        <v>0.76</v>
      </c>
    </row>
    <row r="9" spans="2:11">
      <c r="B9" s="20" t="s">
        <v>4767</v>
      </c>
      <c r="C9" s="1">
        <v>0.82</v>
      </c>
      <c r="D9" s="27">
        <v>4.0999999999999996</v>
      </c>
      <c r="F9" s="20" t="s">
        <v>6060</v>
      </c>
      <c r="G9" s="1">
        <v>0</v>
      </c>
      <c r="H9" s="27">
        <v>4.5</v>
      </c>
      <c r="J9" s="20" t="s">
        <v>4573</v>
      </c>
      <c r="K9" s="1">
        <v>0.88</v>
      </c>
    </row>
    <row r="10" spans="2:11">
      <c r="B10" s="20" t="s">
        <v>3519</v>
      </c>
      <c r="C10" s="1">
        <v>0.9</v>
      </c>
      <c r="D10" s="27">
        <v>4.0333333333333332</v>
      </c>
      <c r="F10" s="20" t="s">
        <v>11407</v>
      </c>
      <c r="G10" s="1">
        <v>0</v>
      </c>
      <c r="H10" s="27">
        <v>4.3</v>
      </c>
      <c r="J10" s="20" t="s">
        <v>7194</v>
      </c>
      <c r="K10" s="1">
        <v>0.8</v>
      </c>
    </row>
    <row r="11" spans="2:11">
      <c r="B11" s="20" t="s">
        <v>4573</v>
      </c>
      <c r="C11" s="1">
        <v>0.88</v>
      </c>
      <c r="D11" s="27">
        <v>3.9</v>
      </c>
      <c r="F11" s="20" t="s">
        <v>8231</v>
      </c>
      <c r="G11" s="1">
        <v>0</v>
      </c>
      <c r="H11" s="27">
        <v>4.5</v>
      </c>
      <c r="J11" s="20" t="s">
        <v>5275</v>
      </c>
      <c r="K11" s="1">
        <v>0.875</v>
      </c>
    </row>
    <row r="12" spans="2:11">
      <c r="B12" s="20" t="s">
        <v>7692</v>
      </c>
      <c r="C12" s="1">
        <v>0.9</v>
      </c>
      <c r="D12" s="27">
        <v>3.8</v>
      </c>
      <c r="F12" s="20" t="s">
        <v>7113</v>
      </c>
      <c r="G12" s="1">
        <v>0</v>
      </c>
      <c r="H12" s="27">
        <v>4.3</v>
      </c>
      <c r="J12" s="20" t="s">
        <v>3519</v>
      </c>
      <c r="K12" s="1">
        <v>0.9</v>
      </c>
    </row>
    <row r="13" spans="2:11">
      <c r="B13" s="20" t="s">
        <v>5275</v>
      </c>
      <c r="C13" s="1">
        <v>0.875</v>
      </c>
      <c r="D13" s="27">
        <v>3.4</v>
      </c>
      <c r="F13" s="20" t="s">
        <v>2321</v>
      </c>
      <c r="G13" s="1">
        <v>0</v>
      </c>
      <c r="H13" s="27">
        <v>4.5</v>
      </c>
      <c r="J13" s="20" t="s">
        <v>5698</v>
      </c>
      <c r="K13" s="1">
        <v>0.78499999999999992</v>
      </c>
    </row>
    <row r="14" spans="2:11">
      <c r="B14" s="20" t="s">
        <v>13076</v>
      </c>
      <c r="C14" s="1">
        <v>0.81666666666666654</v>
      </c>
      <c r="D14" s="27">
        <v>4.0583333333333327</v>
      </c>
      <c r="F14" s="20" t="s">
        <v>5766</v>
      </c>
      <c r="G14" s="1">
        <v>0</v>
      </c>
      <c r="H14" s="27">
        <v>4.5</v>
      </c>
      <c r="J14" s="20" t="s">
        <v>13076</v>
      </c>
      <c r="K14" s="1">
        <v>0.81666666666666654</v>
      </c>
    </row>
    <row r="15" spans="2:11">
      <c r="F15" s="20" t="s">
        <v>13076</v>
      </c>
      <c r="G15" s="1">
        <v>0</v>
      </c>
      <c r="H15" s="27">
        <v>4.3499999999999996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WORK SHEET</vt:lpstr>
      <vt:lpstr>PIVOT TABLE</vt:lpstr>
      <vt:lpstr>DASHBOARD</vt:lpstr>
      <vt:lpstr>Pivot Table Backend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2025-07-04T00:28:12Z</dcterms:modified>
</cp:coreProperties>
</file>