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1aab2d2e9d885b/Documents/"/>
    </mc:Choice>
  </mc:AlternateContent>
  <xr:revisionPtr revIDLastSave="1" documentId="13_ncr:1_{CEE0D53D-3E1D-42C6-BAAD-D59820910748}" xr6:coauthVersionLast="47" xr6:coauthVersionMax="47" xr10:uidLastSave="{ED346015-3D04-4E39-ABAC-D63389F3DFD8}"/>
  <bookViews>
    <workbookView xWindow="-120" yWindow="-120" windowWidth="20730" windowHeight="11160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9" sheetId="9" r:id="rId6"/>
    <sheet name="Sheet10" sheetId="10" r:id="rId7"/>
    <sheet name="Sheet11" sheetId="11" r:id="rId8"/>
    <sheet name="Sheet12" sheetId="12" r:id="rId9"/>
    <sheet name="Sheet13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G3" i="9"/>
  <c r="B14" i="13"/>
  <c r="D5" i="12"/>
  <c r="C5" i="12"/>
  <c r="H5" i="10"/>
  <c r="G5" i="10"/>
  <c r="F3" i="9"/>
  <c r="H4" i="5"/>
  <c r="J4" i="5" s="1"/>
  <c r="H5" i="4"/>
  <c r="I5" i="4" s="1"/>
  <c r="G5" i="4"/>
  <c r="F5" i="4"/>
  <c r="E5" i="4"/>
  <c r="F3" i="2"/>
  <c r="F4" i="3"/>
  <c r="G4" i="3" s="1"/>
</calcChain>
</file>

<file path=xl/sharedStrings.xml><?xml version="1.0" encoding="utf-8"?>
<sst xmlns="http://schemas.openxmlformats.org/spreadsheetml/2006/main" count="387" uniqueCount="187">
  <si>
    <t>Question 1</t>
  </si>
  <si>
    <t>Roll No</t>
  </si>
  <si>
    <t>Student Name</t>
  </si>
  <si>
    <t>ENGLISH</t>
  </si>
  <si>
    <t>CHEMISTRY</t>
  </si>
  <si>
    <t>MATHS</t>
  </si>
  <si>
    <t>PHYSICS</t>
  </si>
  <si>
    <t>TOTAL</t>
  </si>
  <si>
    <t>AVERAGE</t>
  </si>
  <si>
    <t>GRADE</t>
  </si>
  <si>
    <t>susan</t>
  </si>
  <si>
    <t>gift</t>
  </si>
  <si>
    <t>?</t>
  </si>
  <si>
    <t>grace</t>
  </si>
  <si>
    <t>jane</t>
  </si>
  <si>
    <t>lucky</t>
  </si>
  <si>
    <t>mercy</t>
  </si>
  <si>
    <t>ayoola</t>
  </si>
  <si>
    <t>promise</t>
  </si>
  <si>
    <t>Question 2</t>
  </si>
  <si>
    <t>SN</t>
  </si>
  <si>
    <t>ITEMS</t>
  </si>
  <si>
    <t>QTY</t>
  </si>
  <si>
    <t>RATE</t>
  </si>
  <si>
    <t>AMOUNT</t>
  </si>
  <si>
    <t>AC</t>
  </si>
  <si>
    <t>FRIDGE</t>
  </si>
  <si>
    <t>TV</t>
  </si>
  <si>
    <t>RADIO</t>
  </si>
  <si>
    <t>GENERATOR</t>
  </si>
  <si>
    <t>FAN</t>
  </si>
  <si>
    <t xml:space="preserve">SUBJECT </t>
  </si>
  <si>
    <t xml:space="preserve">1ST </t>
  </si>
  <si>
    <t xml:space="preserve">2ND </t>
  </si>
  <si>
    <t xml:space="preserve">3RD </t>
  </si>
  <si>
    <t xml:space="preserve">TOTAL </t>
  </si>
  <si>
    <t xml:space="preserve">AVERAGE  </t>
  </si>
  <si>
    <t xml:space="preserve">GRADE </t>
  </si>
  <si>
    <t>AGRIC</t>
  </si>
  <si>
    <t>MATH</t>
  </si>
  <si>
    <t>HISTORY</t>
  </si>
  <si>
    <t>GEO</t>
  </si>
  <si>
    <t>BIO</t>
  </si>
  <si>
    <t xml:space="preserve">BOTANY </t>
  </si>
  <si>
    <t xml:space="preserve">NAME </t>
  </si>
  <si>
    <t xml:space="preserve">DEPARTMENT </t>
  </si>
  <si>
    <t xml:space="preserve">POST </t>
  </si>
  <si>
    <t xml:space="preserve">BASIC  </t>
  </si>
  <si>
    <t xml:space="preserve">DA 2.5% </t>
  </si>
  <si>
    <t xml:space="preserve">HRA 3.5% </t>
  </si>
  <si>
    <t xml:space="preserve">PF 1.5% </t>
  </si>
  <si>
    <t>JANE</t>
  </si>
  <si>
    <t>COMPUTER</t>
  </si>
  <si>
    <t>MANAGER</t>
  </si>
  <si>
    <t>GIFT</t>
  </si>
  <si>
    <t>SUPERVISOR</t>
  </si>
  <si>
    <t>LUCKY</t>
  </si>
  <si>
    <t>PION</t>
  </si>
  <si>
    <t>GRACE</t>
  </si>
  <si>
    <t>ELECTRICAL</t>
  </si>
  <si>
    <t>GUARD</t>
  </si>
  <si>
    <t>MERCY</t>
  </si>
  <si>
    <t>CASHER</t>
  </si>
  <si>
    <t>OLA</t>
  </si>
  <si>
    <t>ACCOUNTANT</t>
  </si>
  <si>
    <t>KIKI</t>
  </si>
  <si>
    <t>FINANCE</t>
  </si>
  <si>
    <t xml:space="preserve">SALESPERSON </t>
  </si>
  <si>
    <t xml:space="preserve">JAN  </t>
  </si>
  <si>
    <t xml:space="preserve">FEB </t>
  </si>
  <si>
    <t xml:space="preserve">MAR </t>
  </si>
  <si>
    <t xml:space="preserve">APR </t>
  </si>
  <si>
    <t xml:space="preserve">MAY </t>
  </si>
  <si>
    <t xml:space="preserve">JUNE </t>
  </si>
  <si>
    <t xml:space="preserve">SALES </t>
  </si>
  <si>
    <t xml:space="preserve">TARGET </t>
  </si>
  <si>
    <t xml:space="preserve">RESULT </t>
  </si>
  <si>
    <t>RAMESH</t>
  </si>
  <si>
    <t>popoola</t>
  </si>
  <si>
    <t>azeeze</t>
  </si>
  <si>
    <t>aminat</t>
  </si>
  <si>
    <t>sule</t>
  </si>
  <si>
    <t>bosede</t>
  </si>
  <si>
    <t xml:space="preserve">       </t>
  </si>
  <si>
    <t xml:space="preserve">Student Name  </t>
  </si>
  <si>
    <t xml:space="preserve">Subject </t>
  </si>
  <si>
    <t xml:space="preserve">Result </t>
  </si>
  <si>
    <t xml:space="preserve">Name </t>
  </si>
  <si>
    <t xml:space="preserve">Maths </t>
  </si>
  <si>
    <t xml:space="preserve">English </t>
  </si>
  <si>
    <t xml:space="preserve">Physics </t>
  </si>
  <si>
    <t xml:space="preserve">PERCENTAGE </t>
  </si>
  <si>
    <t>Alex</t>
  </si>
  <si>
    <t xml:space="preserve">Carol </t>
  </si>
  <si>
    <t xml:space="preserve">oor </t>
  </si>
  <si>
    <t xml:space="preserve">David </t>
  </si>
  <si>
    <t xml:space="preserve">Eric </t>
  </si>
  <si>
    <t xml:space="preserve">Absent </t>
  </si>
  <si>
    <t xml:space="preserve">Fred </t>
  </si>
  <si>
    <t>Gideon</t>
  </si>
  <si>
    <t>lola</t>
  </si>
  <si>
    <t>tara</t>
  </si>
  <si>
    <t>lara</t>
  </si>
  <si>
    <t xml:space="preserve"> </t>
  </si>
  <si>
    <t xml:space="preserve">LOOKUP(LOOKUP_value,lookup_vector,[result_vector]) </t>
  </si>
  <si>
    <t xml:space="preserve">LOOKUP FUNCTION SYNTAX  </t>
  </si>
  <si>
    <t xml:space="preserve">Empoyee ID </t>
  </si>
  <si>
    <t xml:space="preserve">Last Name </t>
  </si>
  <si>
    <t xml:space="preserve">First Name </t>
  </si>
  <si>
    <t xml:space="preserve">Pay </t>
  </si>
  <si>
    <t xml:space="preserve">First N. </t>
  </si>
  <si>
    <t xml:space="preserve">Last N. </t>
  </si>
  <si>
    <t>Doe</t>
  </si>
  <si>
    <t>John</t>
  </si>
  <si>
    <t xml:space="preserve"> $     84,289 </t>
  </si>
  <si>
    <t>clement</t>
  </si>
  <si>
    <t>Andy</t>
  </si>
  <si>
    <t xml:space="preserve"> $  1,37,670 </t>
  </si>
  <si>
    <t>Smith</t>
  </si>
  <si>
    <t xml:space="preserve"> $  1,90,024 </t>
  </si>
  <si>
    <t>andrew</t>
  </si>
  <si>
    <t>Peter</t>
  </si>
  <si>
    <t xml:space="preserve"> $  1,22,604 </t>
  </si>
  <si>
    <t>favour</t>
  </si>
  <si>
    <t>Blessing</t>
  </si>
  <si>
    <t xml:space="preserve"> $  1,11,709 </t>
  </si>
  <si>
    <t>Edward</t>
  </si>
  <si>
    <t xml:space="preserve"> $     85,931 </t>
  </si>
  <si>
    <t>Mike</t>
  </si>
  <si>
    <t>Elizabeth</t>
  </si>
  <si>
    <t xml:space="preserve"> $  1,68,114 </t>
  </si>
  <si>
    <t>Vick</t>
  </si>
  <si>
    <t>Micheal</t>
  </si>
  <si>
    <t xml:space="preserve"> $     89,627 </t>
  </si>
  <si>
    <t>Wande</t>
  </si>
  <si>
    <t>kiki</t>
  </si>
  <si>
    <t xml:space="preserve"> $  1,49,946 </t>
  </si>
  <si>
    <t>Jordan</t>
  </si>
  <si>
    <t xml:space="preserve"> $  1,45,893 </t>
  </si>
  <si>
    <t>steve</t>
  </si>
  <si>
    <t>Tony</t>
  </si>
  <si>
    <t xml:space="preserve"> $     64,757 </t>
  </si>
  <si>
    <t>Williams</t>
  </si>
  <si>
    <t>Prince</t>
  </si>
  <si>
    <t xml:space="preserve"> $     71,478 </t>
  </si>
  <si>
    <t xml:space="preserve"> $  1,21,444 </t>
  </si>
  <si>
    <t xml:space="preserve">Gender </t>
  </si>
  <si>
    <t xml:space="preserve">Country </t>
  </si>
  <si>
    <t xml:space="preserve">Score </t>
  </si>
  <si>
    <t>Richard</t>
  </si>
  <si>
    <t>Male</t>
  </si>
  <si>
    <t>United States</t>
  </si>
  <si>
    <t>Jennifer</t>
  </si>
  <si>
    <t>Female</t>
  </si>
  <si>
    <t>United Kingdom</t>
  </si>
  <si>
    <t>James</t>
  </si>
  <si>
    <t>elia</t>
  </si>
  <si>
    <t>Canada</t>
  </si>
  <si>
    <t>Sharon</t>
  </si>
  <si>
    <t>Australia</t>
  </si>
  <si>
    <t>Carol</t>
  </si>
  <si>
    <t>Mark</t>
  </si>
  <si>
    <t>Susan</t>
  </si>
  <si>
    <t>David</t>
  </si>
  <si>
    <t xml:space="preserve">ID </t>
  </si>
  <si>
    <t xml:space="preserve">Brand </t>
  </si>
  <si>
    <t>Dell</t>
  </si>
  <si>
    <t>Logitech</t>
  </si>
  <si>
    <t>HP</t>
  </si>
  <si>
    <t xml:space="preserve">Product </t>
  </si>
  <si>
    <t>Computer</t>
  </si>
  <si>
    <t>Keyboard</t>
  </si>
  <si>
    <t>Mouse</t>
  </si>
  <si>
    <t>Printer</t>
  </si>
  <si>
    <t xml:space="preserve">? </t>
  </si>
  <si>
    <t xml:space="preserve">USE OF LOWER </t>
  </si>
  <si>
    <t xml:space="preserve">Upper Case Text </t>
  </si>
  <si>
    <t xml:space="preserve">Lower Case </t>
  </si>
  <si>
    <t>PARACH COMPUTER</t>
  </si>
  <si>
    <t xml:space="preserve">TECHNOLOGY </t>
  </si>
  <si>
    <t>SUNFLOWER</t>
  </si>
  <si>
    <t>INSERT</t>
  </si>
  <si>
    <t>DELETE</t>
  </si>
  <si>
    <t xml:space="preserve">USE OF PROPER </t>
  </si>
  <si>
    <t xml:space="preserve">Original Text </t>
  </si>
  <si>
    <t xml:space="preserve">Proper 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</si>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</sst>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800080"/>
      <name val="Arial"/>
      <family val="2"/>
    </font>
    <font>
      <sz val="10"/>
      <color rgb="FF0000FF"/>
      <name val="Arial"/>
      <family val="2"/>
    </font>
    <font>
      <b/>
      <sz val="12"/>
      <color rgb="FF000000"/>
      <name val="Arial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 vertical="center" indent="7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164" fontId="0" fillId="0" borderId="0" xfId="1" applyNumberFormat="1" applyFont="1" applyBorder="1" applyAlignment="1">
      <alignment horizontal="right" vertical="center" wrapText="1"/>
    </xf>
    <xf numFmtId="164" fontId="0" fillId="0" borderId="0" xfId="1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indent="15"/>
    </xf>
    <xf numFmtId="0" fontId="2" fillId="0" borderId="0" xfId="0" applyFont="1" applyAlignment="1">
      <alignment horizontal="left" vertical="center" indent="12"/>
    </xf>
    <xf numFmtId="164" fontId="0" fillId="0" borderId="0" xfId="1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64" fontId="4" fillId="3" borderId="2" xfId="1" applyNumberFormat="1" applyFont="1" applyFill="1" applyBorder="1" applyAlignment="1">
      <alignment horizontal="center" vertical="center" wrapText="1"/>
    </xf>
    <xf numFmtId="164" fontId="4" fillId="3" borderId="2" xfId="1" applyNumberFormat="1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64" fontId="0" fillId="0" borderId="4" xfId="1" applyNumberFormat="1" applyFont="1" applyBorder="1" applyAlignment="1">
      <alignment horizontal="right" vertical="center" wrapText="1"/>
    </xf>
    <xf numFmtId="164" fontId="0" fillId="0" borderId="4" xfId="1" applyNumberFormat="1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4" xfId="1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164" fontId="4" fillId="2" borderId="2" xfId="1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164" fontId="4" fillId="2" borderId="2" xfId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right" vertical="center" wrapText="1"/>
    </xf>
    <xf numFmtId="0" fontId="5" fillId="0" borderId="0" xfId="0" applyFont="1"/>
    <xf numFmtId="164" fontId="5" fillId="0" borderId="0" xfId="1" applyNumberFormat="1" applyFont="1"/>
    <xf numFmtId="164" fontId="5" fillId="0" borderId="0" xfId="1" applyNumberFormat="1" applyFont="1" applyAlignment="1">
      <alignment vertical="center"/>
    </xf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justify"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 wrapText="1" inden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horizontal="left" vertical="center" indent="4"/>
    </xf>
    <xf numFmtId="0" fontId="0" fillId="0" borderId="0" xfId="0" applyAlignment="1">
      <alignment horizontal="left" vertical="center" indent="6"/>
    </xf>
    <xf numFmtId="0" fontId="9" fillId="5" borderId="1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horizontal="justify" vertical="center" wrapText="1"/>
    </xf>
    <xf numFmtId="0" fontId="9" fillId="5" borderId="2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4" fillId="7" borderId="4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4" xfId="0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4" borderId="13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1</xdr:row>
      <xdr:rowOff>0</xdr:rowOff>
    </xdr:from>
    <xdr:to>
      <xdr:col>17</xdr:col>
      <xdr:colOff>314325</xdr:colOff>
      <xdr:row>8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9BE254-D87C-3239-6968-010945F3E99C}"/>
            </a:ext>
          </a:extLst>
        </xdr:cNvPr>
        <xdr:cNvSpPr txBox="1"/>
      </xdr:nvSpPr>
      <xdr:spPr>
        <a:xfrm>
          <a:off x="6477000" y="190500"/>
          <a:ext cx="4752975" cy="1495425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Q.1   </a:t>
          </a:r>
          <a:r>
            <a:rPr lang="en-GB" sz="1200" b="0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Find the Total &amp; Average in all Subjects in Each Student .</a:t>
          </a:r>
          <a:r>
            <a:rPr lang="en-GB" sz="1200">
              <a:solidFill>
                <a:schemeClr val="bg1"/>
              </a:solidFill>
            </a:rPr>
            <a:t> </a:t>
          </a:r>
        </a:p>
        <a:p>
          <a:r>
            <a:rPr lang="en-GB" sz="1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Q.2    Find Grade Using If Function - If Average Greater &gt;15 then "A" Grade otherwise "B" Grade</a:t>
          </a:r>
          <a:r>
            <a:rPr lang="en-GB" sz="1200">
              <a:solidFill>
                <a:schemeClr val="bg1"/>
              </a:solidFill>
            </a:rPr>
            <a:t> </a:t>
          </a:r>
        </a:p>
        <a:p>
          <a:r>
            <a:rPr lang="en-GB" sz="1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Q.3 How Many Student "A" and "B" Grade</a:t>
          </a:r>
          <a:r>
            <a:rPr lang="en-GB" sz="1200">
              <a:solidFill>
                <a:schemeClr val="bg1"/>
              </a:solidFill>
            </a:rPr>
            <a:t> </a:t>
          </a:r>
        </a:p>
        <a:p>
          <a:r>
            <a:rPr lang="en-GB" sz="1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Q.4 Student SUSAN and LUCKY Total Number and Average   (USING SUMIF)</a:t>
          </a:r>
          <a:r>
            <a:rPr lang="en-GB" sz="1200">
              <a:solidFill>
                <a:schemeClr val="bg1"/>
              </a:solidFill>
            </a:rPr>
            <a:t> </a:t>
          </a:r>
        </a:p>
        <a:p>
          <a:r>
            <a:rPr lang="en-GB" sz="1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Q.5 Count how many Students           (Use of Counta)</a:t>
          </a:r>
          <a:r>
            <a:rPr lang="en-GB" sz="1200">
              <a:solidFill>
                <a:schemeClr val="bg1"/>
              </a:solidFill>
            </a:rPr>
            <a:t> </a:t>
          </a:r>
        </a:p>
        <a:p>
          <a:r>
            <a:rPr lang="en-GB" sz="1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Q.6 How Many Student chemistry &amp; English Subject Number Grater Then &gt; 20 and &lt;15   use countif</a:t>
          </a:r>
          <a:r>
            <a:rPr lang="en-GB" sz="12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533401</xdr:colOff>
      <xdr:row>1</xdr:row>
      <xdr:rowOff>161925</xdr:rowOff>
    </xdr:from>
    <xdr:to>
      <xdr:col>12</xdr:col>
      <xdr:colOff>342901</xdr:colOff>
      <xdr:row>7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F28A2E-959E-B1E5-F2CE-B7E656353686}"/>
            </a:ext>
          </a:extLst>
        </xdr:cNvPr>
        <xdr:cNvSpPr txBox="1"/>
      </xdr:nvSpPr>
      <xdr:spPr>
        <a:xfrm>
          <a:off x="4419601" y="352425"/>
          <a:ext cx="3467100" cy="1000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Complete</a:t>
          </a:r>
          <a:r>
            <a:rPr lang="en-GB" sz="1100" b="1" baseline="0"/>
            <a:t> the Table</a:t>
          </a:r>
        </a:p>
        <a:p>
          <a:endParaRPr lang="en-GB" sz="1100" b="1" baseline="0"/>
        </a:p>
        <a:p>
          <a:r>
            <a:rPr lang="en-GB" sz="1100" b="1" baseline="0"/>
            <a:t>Hint:</a:t>
          </a:r>
        </a:p>
        <a:p>
          <a:r>
            <a:rPr lang="en-GB" sz="1100" b="1" baseline="0"/>
            <a:t>If item price is graeter than 500,000, item is "Expensive", otherwise return lets "Lets buy it"</a:t>
          </a:r>
          <a:endParaRPr lang="en-GB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13</xdr:row>
      <xdr:rowOff>85725</xdr:rowOff>
    </xdr:from>
    <xdr:to>
      <xdr:col>4</xdr:col>
      <xdr:colOff>476250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E1A6F7-F5C4-818B-105E-D88FE6863E37}"/>
            </a:ext>
          </a:extLst>
        </xdr:cNvPr>
        <xdr:cNvSpPr txBox="1"/>
      </xdr:nvSpPr>
      <xdr:spPr>
        <a:xfrm>
          <a:off x="219075" y="2667000"/>
          <a:ext cx="4838700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Q.1 HOW MANY SUBJECT ?  USING COUNTA</a:t>
          </a:r>
          <a:r>
            <a:rPr lang="en-GB"/>
            <a:t> </a:t>
          </a:r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Q.2 HOW MANY SUBJECT 1 PAPER GREATER THAN 20 ?  USING COUNTIF</a:t>
          </a:r>
          <a:r>
            <a:rPr lang="en-GB"/>
            <a:t> </a:t>
          </a: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Q.3 SUBJECT AGRIC, MATH &amp; ENGLISH TOTAL NO. &amp; GRADE USING VLOOKUP</a:t>
          </a:r>
          <a:r>
            <a:rPr lang="en-GB"/>
            <a:t> </a:t>
          </a:r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Q.4 IF AVE. GREATHER THAN 20 THEN "A", IF AVE. GREATEHR THAN 15 AVE. "B" OTHERWISE "C" </a:t>
          </a:r>
        </a:p>
        <a:p>
          <a:r>
            <a:rPr lang="en-GB"/>
            <a:t> </a:t>
          </a:r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Q.5 SUBJECT PHYSICS, MATHS &amp; ENGLISH TOTAL /AVERAGE</a:t>
          </a:r>
          <a:r>
            <a:rPr lang="en-GB"/>
            <a:t> 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4</xdr:col>
      <xdr:colOff>466725</xdr:colOff>
      <xdr:row>21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2E6AB5A-4433-B3D2-4627-71823EBC6DEB}"/>
            </a:ext>
          </a:extLst>
        </xdr:cNvPr>
        <xdr:cNvSpPr txBox="1"/>
      </xdr:nvSpPr>
      <xdr:spPr>
        <a:xfrm>
          <a:off x="190500" y="2676525"/>
          <a:ext cx="5381625" cy="1438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Q.1 HOW MANY EMPLOYEE IN COMPUTER, FINANCE, ELECTRICAL DEPARTMENT  USING COUNTIF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Q.2 HOW MANY BASIC SALARY IN COMPUTER DFPARTMENT ONLY?  USING SUMIF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Q.3 MANOJ, ASHISH POST &amp; GRADE    USING VLOOKUP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Q.4 IF TOTAL SALALRY IS GREATER THEN 20000 THEN "A", IF TOTAL SALARY GREATER THEN 10000 THEN "B",  OTHERWISE "C" 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Q.5 HOW MANY EMPLOYEE IS MANAGER &amp; GUARD?  USING COUNTIF</a:t>
          </a:r>
          <a:r>
            <a:rPr lang="en-GB"/>
            <a:t> </a:t>
          </a:r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1</xdr:row>
      <xdr:rowOff>0</xdr:rowOff>
    </xdr:from>
    <xdr:to>
      <xdr:col>16</xdr:col>
      <xdr:colOff>304800</xdr:colOff>
      <xdr:row>10</xdr:row>
      <xdr:rowOff>76199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F7BEF6-AD52-069B-F553-4EB7DC3C24CB}"/>
            </a:ext>
          </a:extLst>
        </xdr:cNvPr>
        <xdr:cNvSpPr txBox="1"/>
      </xdr:nvSpPr>
      <xdr:spPr>
        <a:xfrm>
          <a:off x="9191624" y="271461"/>
          <a:ext cx="3228976" cy="21764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Q.1 How many salesperson? Salesperson mercy Targest? Use counta and vlookup</a:t>
          </a:r>
          <a:r>
            <a:rPr lang="en-GB"/>
            <a:t> </a:t>
          </a: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Q.2 If Sales Greater Than Target Then Target Achived otherwise Not achieved   use if function</a:t>
          </a: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Q.3 Azeeze &amp; Aminat Targest ?     Use of vlookup</a:t>
          </a:r>
          <a:r>
            <a:rPr lang="en-GB"/>
            <a:t> </a:t>
          </a:r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Q.4 How Many Salesperson Achived Target. Use of countif</a:t>
          </a:r>
          <a:r>
            <a:rPr lang="en-GB"/>
            <a:t> </a:t>
          </a: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Q.5 Which Sales person Jan Sales 2000, &amp; Feb Sales is 2500?  Use of lookup function</a:t>
          </a:r>
          <a:r>
            <a:rPr lang="en-GB"/>
            <a:t> </a:t>
          </a:r>
          <a:endParaRPr lang="en-GB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</xdr:row>
      <xdr:rowOff>57150</xdr:rowOff>
    </xdr:from>
    <xdr:to>
      <xdr:col>15</xdr:col>
      <xdr:colOff>581025</xdr:colOff>
      <xdr:row>10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326303-0447-1468-B3DE-83981EE6E950}"/>
            </a:ext>
          </a:extLst>
        </xdr:cNvPr>
        <xdr:cNvSpPr txBox="1"/>
      </xdr:nvSpPr>
      <xdr:spPr>
        <a:xfrm>
          <a:off x="6162675" y="257175"/>
          <a:ext cx="4876800" cy="1933575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Q.1 How Many Student?  Use of counta</a:t>
          </a:r>
          <a:r>
            <a:rPr lang="en-GB" sz="1400">
              <a:solidFill>
                <a:schemeClr val="bg1"/>
              </a:solidFill>
            </a:rPr>
            <a:t> </a:t>
          </a:r>
        </a:p>
        <a:p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Q.2 How Many Student Percentage Greather Then &gt; 50   use of countif</a:t>
          </a:r>
          <a:r>
            <a:rPr lang="en-GB" sz="1400">
              <a:solidFill>
                <a:schemeClr val="bg1"/>
              </a:solidFill>
            </a:rPr>
            <a:t> </a:t>
          </a:r>
        </a:p>
        <a:p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Q.3 Student gift and Eric Total Number?  Use of sumif</a:t>
          </a:r>
          <a:r>
            <a:rPr lang="en-GB" sz="1400">
              <a:solidFill>
                <a:schemeClr val="bg1"/>
              </a:solidFill>
            </a:rPr>
            <a:t> </a:t>
          </a:r>
        </a:p>
        <a:p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Q.4 If Percentage Greater Then &gt;70 Then "Excellent", If Percentage Greater Then &gt;50,"Good", Otherwise "Bed" </a:t>
          </a:r>
          <a:r>
            <a:rPr lang="en-GB" sz="1400">
              <a:solidFill>
                <a:schemeClr val="bg1"/>
              </a:solidFill>
            </a:rPr>
            <a:t> </a:t>
          </a:r>
        </a:p>
        <a:p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Q.5 How Many Student Good and Bed in a list   use of countif</a:t>
          </a:r>
          <a:r>
            <a:rPr lang="en-GB" sz="1400">
              <a:solidFill>
                <a:schemeClr val="bg1"/>
              </a:solidFill>
            </a:rPr>
            <a:t> </a:t>
          </a:r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4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718185</xdr:colOff>
      <xdr:row>0</xdr:row>
      <xdr:rowOff>5715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A98C4A7C-D32B-454B-9EA9-71324A0E218E}"/>
            </a:ext>
          </a:extLst>
        </xdr:cNvPr>
        <xdr:cNvGrpSpPr/>
      </xdr:nvGrpSpPr>
      <xdr:grpSpPr>
        <a:xfrm>
          <a:off x="0" y="0"/>
          <a:ext cx="5528310" cy="5715"/>
          <a:chOff x="0" y="0"/>
          <a:chExt cx="5366639" cy="6096"/>
        </a:xfrm>
      </xdr:grpSpPr>
      <xdr:sp macro="" textlink="">
        <xdr:nvSpPr>
          <xdr:cNvPr id="17" name="Shape 254988">
            <a:extLst>
              <a:ext uri="{FF2B5EF4-FFF2-40B4-BE49-F238E27FC236}">
                <a16:creationId xmlns:a16="http://schemas.microsoft.com/office/drawing/2014/main" id="{D880EE1B-B160-5BD9-8ABB-D503677E891C}"/>
              </a:ext>
            </a:extLst>
          </xdr:cNvPr>
          <xdr:cNvSpPr/>
        </xdr:nvSpPr>
        <xdr:spPr>
          <a:xfrm>
            <a:off x="0" y="0"/>
            <a:ext cx="1088441" cy="9144"/>
          </a:xfrm>
          <a:custGeom>
            <a:avLst/>
            <a:gdLst/>
            <a:ahLst/>
            <a:cxnLst/>
            <a:rect l="0" t="0" r="0" b="0"/>
            <a:pathLst>
              <a:path w="1088441" h="9144">
                <a:moveTo>
                  <a:pt x="0" y="0"/>
                </a:moveTo>
                <a:lnTo>
                  <a:pt x="1088441" y="0"/>
                </a:lnTo>
                <a:lnTo>
                  <a:pt x="1088441" y="9144"/>
                </a:lnTo>
                <a:lnTo>
                  <a:pt x="0" y="9144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00000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GB"/>
          </a:p>
        </xdr:txBody>
      </xdr:sp>
      <xdr:sp macro="" textlink="">
        <xdr:nvSpPr>
          <xdr:cNvPr id="18" name="Shape 254989">
            <a:extLst>
              <a:ext uri="{FF2B5EF4-FFF2-40B4-BE49-F238E27FC236}">
                <a16:creationId xmlns:a16="http://schemas.microsoft.com/office/drawing/2014/main" id="{7DE5FB61-602E-73FB-7512-170B1FDCC1DE}"/>
              </a:ext>
            </a:extLst>
          </xdr:cNvPr>
          <xdr:cNvSpPr/>
        </xdr:nvSpPr>
        <xdr:spPr>
          <a:xfrm>
            <a:off x="1088466" y="0"/>
            <a:ext cx="9144" cy="9144"/>
          </a:xfrm>
          <a:custGeom>
            <a:avLst/>
            <a:gdLst/>
            <a:ahLst/>
            <a:cxnLst/>
            <a:rect l="0" t="0" r="0" b="0"/>
            <a:pathLst>
              <a:path w="9144" h="9144">
                <a:moveTo>
                  <a:pt x="0" y="0"/>
                </a:moveTo>
                <a:lnTo>
                  <a:pt x="9144" y="0"/>
                </a:lnTo>
                <a:lnTo>
                  <a:pt x="9144" y="9144"/>
                </a:lnTo>
                <a:lnTo>
                  <a:pt x="0" y="9144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00000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GB"/>
          </a:p>
        </xdr:txBody>
      </xdr:sp>
      <xdr:sp macro="" textlink="">
        <xdr:nvSpPr>
          <xdr:cNvPr id="19" name="Shape 254990">
            <a:extLst>
              <a:ext uri="{FF2B5EF4-FFF2-40B4-BE49-F238E27FC236}">
                <a16:creationId xmlns:a16="http://schemas.microsoft.com/office/drawing/2014/main" id="{1A4087BC-266D-4F09-D5DD-50AD7F6A7DA0}"/>
              </a:ext>
            </a:extLst>
          </xdr:cNvPr>
          <xdr:cNvSpPr/>
        </xdr:nvSpPr>
        <xdr:spPr>
          <a:xfrm>
            <a:off x="1094562" y="0"/>
            <a:ext cx="908914" cy="9144"/>
          </a:xfrm>
          <a:custGeom>
            <a:avLst/>
            <a:gdLst/>
            <a:ahLst/>
            <a:cxnLst/>
            <a:rect l="0" t="0" r="0" b="0"/>
            <a:pathLst>
              <a:path w="908914" h="9144">
                <a:moveTo>
                  <a:pt x="0" y="0"/>
                </a:moveTo>
                <a:lnTo>
                  <a:pt x="908914" y="0"/>
                </a:lnTo>
                <a:lnTo>
                  <a:pt x="908914" y="9144"/>
                </a:lnTo>
                <a:lnTo>
                  <a:pt x="0" y="9144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00000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GB"/>
          </a:p>
        </xdr:txBody>
      </xdr:sp>
      <xdr:sp macro="" textlink="">
        <xdr:nvSpPr>
          <xdr:cNvPr id="20" name="Shape 254991">
            <a:extLst>
              <a:ext uri="{FF2B5EF4-FFF2-40B4-BE49-F238E27FC236}">
                <a16:creationId xmlns:a16="http://schemas.microsoft.com/office/drawing/2014/main" id="{02229287-C87D-7242-30DA-831179422D5A}"/>
              </a:ext>
            </a:extLst>
          </xdr:cNvPr>
          <xdr:cNvSpPr/>
        </xdr:nvSpPr>
        <xdr:spPr>
          <a:xfrm>
            <a:off x="2003501" y="0"/>
            <a:ext cx="9144" cy="9144"/>
          </a:xfrm>
          <a:custGeom>
            <a:avLst/>
            <a:gdLst/>
            <a:ahLst/>
            <a:cxnLst/>
            <a:rect l="0" t="0" r="0" b="0"/>
            <a:pathLst>
              <a:path w="9144" h="9144">
                <a:moveTo>
                  <a:pt x="0" y="0"/>
                </a:moveTo>
                <a:lnTo>
                  <a:pt x="9144" y="0"/>
                </a:lnTo>
                <a:lnTo>
                  <a:pt x="9144" y="9144"/>
                </a:lnTo>
                <a:lnTo>
                  <a:pt x="0" y="9144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00000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GB"/>
          </a:p>
        </xdr:txBody>
      </xdr:sp>
      <xdr:sp macro="" textlink="">
        <xdr:nvSpPr>
          <xdr:cNvPr id="21" name="Shape 254992">
            <a:extLst>
              <a:ext uri="{FF2B5EF4-FFF2-40B4-BE49-F238E27FC236}">
                <a16:creationId xmlns:a16="http://schemas.microsoft.com/office/drawing/2014/main" id="{6816A4B2-93E6-8FC4-A4DF-67ABB6B57EC3}"/>
              </a:ext>
            </a:extLst>
          </xdr:cNvPr>
          <xdr:cNvSpPr/>
        </xdr:nvSpPr>
        <xdr:spPr>
          <a:xfrm>
            <a:off x="2009597" y="0"/>
            <a:ext cx="1015289" cy="9144"/>
          </a:xfrm>
          <a:custGeom>
            <a:avLst/>
            <a:gdLst/>
            <a:ahLst/>
            <a:cxnLst/>
            <a:rect l="0" t="0" r="0" b="0"/>
            <a:pathLst>
              <a:path w="1015289" h="9144">
                <a:moveTo>
                  <a:pt x="0" y="0"/>
                </a:moveTo>
                <a:lnTo>
                  <a:pt x="1015289" y="0"/>
                </a:lnTo>
                <a:lnTo>
                  <a:pt x="1015289" y="9144"/>
                </a:lnTo>
                <a:lnTo>
                  <a:pt x="0" y="9144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00000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GB"/>
          </a:p>
        </xdr:txBody>
      </xdr:sp>
      <xdr:sp macro="" textlink="">
        <xdr:nvSpPr>
          <xdr:cNvPr id="22" name="Shape 254993">
            <a:extLst>
              <a:ext uri="{FF2B5EF4-FFF2-40B4-BE49-F238E27FC236}">
                <a16:creationId xmlns:a16="http://schemas.microsoft.com/office/drawing/2014/main" id="{51329A01-CB70-0A72-9B1B-61383DAAD707}"/>
              </a:ext>
            </a:extLst>
          </xdr:cNvPr>
          <xdr:cNvSpPr/>
        </xdr:nvSpPr>
        <xdr:spPr>
          <a:xfrm>
            <a:off x="3024835" y="0"/>
            <a:ext cx="9144" cy="9144"/>
          </a:xfrm>
          <a:custGeom>
            <a:avLst/>
            <a:gdLst/>
            <a:ahLst/>
            <a:cxnLst/>
            <a:rect l="0" t="0" r="0" b="0"/>
            <a:pathLst>
              <a:path w="9144" h="9144">
                <a:moveTo>
                  <a:pt x="0" y="0"/>
                </a:moveTo>
                <a:lnTo>
                  <a:pt x="9144" y="0"/>
                </a:lnTo>
                <a:lnTo>
                  <a:pt x="9144" y="9144"/>
                </a:lnTo>
                <a:lnTo>
                  <a:pt x="0" y="9144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00000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GB"/>
          </a:p>
        </xdr:txBody>
      </xdr:sp>
      <xdr:sp macro="" textlink="">
        <xdr:nvSpPr>
          <xdr:cNvPr id="23" name="Shape 254994">
            <a:extLst>
              <a:ext uri="{FF2B5EF4-FFF2-40B4-BE49-F238E27FC236}">
                <a16:creationId xmlns:a16="http://schemas.microsoft.com/office/drawing/2014/main" id="{44368A7F-D0DE-459B-12CE-52802C4008CA}"/>
              </a:ext>
            </a:extLst>
          </xdr:cNvPr>
          <xdr:cNvSpPr/>
        </xdr:nvSpPr>
        <xdr:spPr>
          <a:xfrm>
            <a:off x="3030931" y="0"/>
            <a:ext cx="149352" cy="9144"/>
          </a:xfrm>
          <a:custGeom>
            <a:avLst/>
            <a:gdLst/>
            <a:ahLst/>
            <a:cxnLst/>
            <a:rect l="0" t="0" r="0" b="0"/>
            <a:pathLst>
              <a:path w="149352" h="9144">
                <a:moveTo>
                  <a:pt x="0" y="0"/>
                </a:moveTo>
                <a:lnTo>
                  <a:pt x="149352" y="0"/>
                </a:lnTo>
                <a:lnTo>
                  <a:pt x="149352" y="9144"/>
                </a:lnTo>
                <a:lnTo>
                  <a:pt x="0" y="9144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00000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GB"/>
          </a:p>
        </xdr:txBody>
      </xdr:sp>
      <xdr:sp macro="" textlink="">
        <xdr:nvSpPr>
          <xdr:cNvPr id="24" name="Shape 254995">
            <a:extLst>
              <a:ext uri="{FF2B5EF4-FFF2-40B4-BE49-F238E27FC236}">
                <a16:creationId xmlns:a16="http://schemas.microsoft.com/office/drawing/2014/main" id="{506C7A07-FEE7-E561-09AD-242E2A0A9A2D}"/>
              </a:ext>
            </a:extLst>
          </xdr:cNvPr>
          <xdr:cNvSpPr/>
        </xdr:nvSpPr>
        <xdr:spPr>
          <a:xfrm>
            <a:off x="3180283" y="0"/>
            <a:ext cx="9144" cy="9144"/>
          </a:xfrm>
          <a:custGeom>
            <a:avLst/>
            <a:gdLst/>
            <a:ahLst/>
            <a:cxnLst/>
            <a:rect l="0" t="0" r="0" b="0"/>
            <a:pathLst>
              <a:path w="9144" h="9144">
                <a:moveTo>
                  <a:pt x="0" y="0"/>
                </a:moveTo>
                <a:lnTo>
                  <a:pt x="9144" y="0"/>
                </a:lnTo>
                <a:lnTo>
                  <a:pt x="9144" y="9144"/>
                </a:lnTo>
                <a:lnTo>
                  <a:pt x="0" y="9144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00000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GB"/>
          </a:p>
        </xdr:txBody>
      </xdr:sp>
      <xdr:sp macro="" textlink="">
        <xdr:nvSpPr>
          <xdr:cNvPr id="25" name="Shape 254996">
            <a:extLst>
              <a:ext uri="{FF2B5EF4-FFF2-40B4-BE49-F238E27FC236}">
                <a16:creationId xmlns:a16="http://schemas.microsoft.com/office/drawing/2014/main" id="{43A9328C-03B7-ACA4-6717-6AA9893D89A5}"/>
              </a:ext>
            </a:extLst>
          </xdr:cNvPr>
          <xdr:cNvSpPr/>
        </xdr:nvSpPr>
        <xdr:spPr>
          <a:xfrm>
            <a:off x="3186379" y="0"/>
            <a:ext cx="152400" cy="9144"/>
          </a:xfrm>
          <a:custGeom>
            <a:avLst/>
            <a:gdLst/>
            <a:ahLst/>
            <a:cxnLst/>
            <a:rect l="0" t="0" r="0" b="0"/>
            <a:pathLst>
              <a:path w="152400" h="9144">
                <a:moveTo>
                  <a:pt x="0" y="0"/>
                </a:moveTo>
                <a:lnTo>
                  <a:pt x="152400" y="0"/>
                </a:lnTo>
                <a:lnTo>
                  <a:pt x="152400" y="9144"/>
                </a:lnTo>
                <a:lnTo>
                  <a:pt x="0" y="9144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00000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GB"/>
          </a:p>
        </xdr:txBody>
      </xdr:sp>
      <xdr:sp macro="" textlink="">
        <xdr:nvSpPr>
          <xdr:cNvPr id="26" name="Shape 254997">
            <a:extLst>
              <a:ext uri="{FF2B5EF4-FFF2-40B4-BE49-F238E27FC236}">
                <a16:creationId xmlns:a16="http://schemas.microsoft.com/office/drawing/2014/main" id="{0EA2A6A8-1721-FB6B-AEA1-747611B4AAD5}"/>
              </a:ext>
            </a:extLst>
          </xdr:cNvPr>
          <xdr:cNvSpPr/>
        </xdr:nvSpPr>
        <xdr:spPr>
          <a:xfrm>
            <a:off x="3338779" y="0"/>
            <a:ext cx="9144" cy="9144"/>
          </a:xfrm>
          <a:custGeom>
            <a:avLst/>
            <a:gdLst/>
            <a:ahLst/>
            <a:cxnLst/>
            <a:rect l="0" t="0" r="0" b="0"/>
            <a:pathLst>
              <a:path w="9144" h="9144">
                <a:moveTo>
                  <a:pt x="0" y="0"/>
                </a:moveTo>
                <a:lnTo>
                  <a:pt x="9144" y="0"/>
                </a:lnTo>
                <a:lnTo>
                  <a:pt x="9144" y="9144"/>
                </a:lnTo>
                <a:lnTo>
                  <a:pt x="0" y="9144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00000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GB"/>
          </a:p>
        </xdr:txBody>
      </xdr:sp>
      <xdr:sp macro="" textlink="">
        <xdr:nvSpPr>
          <xdr:cNvPr id="27" name="Shape 254998">
            <a:extLst>
              <a:ext uri="{FF2B5EF4-FFF2-40B4-BE49-F238E27FC236}">
                <a16:creationId xmlns:a16="http://schemas.microsoft.com/office/drawing/2014/main" id="{45B6696D-B6EE-7904-3F76-614F4A77E3FC}"/>
              </a:ext>
            </a:extLst>
          </xdr:cNvPr>
          <xdr:cNvSpPr/>
        </xdr:nvSpPr>
        <xdr:spPr>
          <a:xfrm>
            <a:off x="3344875" y="0"/>
            <a:ext cx="1082650" cy="9144"/>
          </a:xfrm>
          <a:custGeom>
            <a:avLst/>
            <a:gdLst/>
            <a:ahLst/>
            <a:cxnLst/>
            <a:rect l="0" t="0" r="0" b="0"/>
            <a:pathLst>
              <a:path w="1082650" h="9144">
                <a:moveTo>
                  <a:pt x="0" y="0"/>
                </a:moveTo>
                <a:lnTo>
                  <a:pt x="1082650" y="0"/>
                </a:lnTo>
                <a:lnTo>
                  <a:pt x="1082650" y="9144"/>
                </a:lnTo>
                <a:lnTo>
                  <a:pt x="0" y="9144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00000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GB"/>
          </a:p>
        </xdr:txBody>
      </xdr:sp>
      <xdr:sp macro="" textlink="">
        <xdr:nvSpPr>
          <xdr:cNvPr id="28" name="Shape 254999">
            <a:extLst>
              <a:ext uri="{FF2B5EF4-FFF2-40B4-BE49-F238E27FC236}">
                <a16:creationId xmlns:a16="http://schemas.microsoft.com/office/drawing/2014/main" id="{A54350F0-7ED0-AAC4-BFAC-609414CC4492}"/>
              </a:ext>
            </a:extLst>
          </xdr:cNvPr>
          <xdr:cNvSpPr/>
        </xdr:nvSpPr>
        <xdr:spPr>
          <a:xfrm>
            <a:off x="4427551" y="0"/>
            <a:ext cx="9144" cy="9144"/>
          </a:xfrm>
          <a:custGeom>
            <a:avLst/>
            <a:gdLst/>
            <a:ahLst/>
            <a:cxnLst/>
            <a:rect l="0" t="0" r="0" b="0"/>
            <a:pathLst>
              <a:path w="9144" h="9144">
                <a:moveTo>
                  <a:pt x="0" y="0"/>
                </a:moveTo>
                <a:lnTo>
                  <a:pt x="9144" y="0"/>
                </a:lnTo>
                <a:lnTo>
                  <a:pt x="9144" y="9144"/>
                </a:lnTo>
                <a:lnTo>
                  <a:pt x="0" y="9144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00000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GB"/>
          </a:p>
        </xdr:txBody>
      </xdr:sp>
      <xdr:sp macro="" textlink="">
        <xdr:nvSpPr>
          <xdr:cNvPr id="29" name="Shape 255000">
            <a:extLst>
              <a:ext uri="{FF2B5EF4-FFF2-40B4-BE49-F238E27FC236}">
                <a16:creationId xmlns:a16="http://schemas.microsoft.com/office/drawing/2014/main" id="{C30A79BC-D84D-8150-B4EB-19BCBC5C51BE}"/>
              </a:ext>
            </a:extLst>
          </xdr:cNvPr>
          <xdr:cNvSpPr/>
        </xdr:nvSpPr>
        <xdr:spPr>
          <a:xfrm>
            <a:off x="4433647" y="0"/>
            <a:ext cx="932993" cy="9144"/>
          </a:xfrm>
          <a:custGeom>
            <a:avLst/>
            <a:gdLst/>
            <a:ahLst/>
            <a:cxnLst/>
            <a:rect l="0" t="0" r="0" b="0"/>
            <a:pathLst>
              <a:path w="932993" h="9144">
                <a:moveTo>
                  <a:pt x="0" y="0"/>
                </a:moveTo>
                <a:lnTo>
                  <a:pt x="932993" y="0"/>
                </a:lnTo>
                <a:lnTo>
                  <a:pt x="932993" y="9144"/>
                </a:lnTo>
                <a:lnTo>
                  <a:pt x="0" y="9144"/>
                </a:lnTo>
                <a:lnTo>
                  <a:pt x="0" y="0"/>
                </a:lnTo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00000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GB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85725</xdr:rowOff>
    </xdr:from>
    <xdr:to>
      <xdr:col>12</xdr:col>
      <xdr:colOff>333375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4564C4-EF6C-CFE9-98E6-041697E281B3}"/>
            </a:ext>
          </a:extLst>
        </xdr:cNvPr>
        <xdr:cNvSpPr txBox="1"/>
      </xdr:nvSpPr>
      <xdr:spPr>
        <a:xfrm>
          <a:off x="4495800" y="85725"/>
          <a:ext cx="4467225" cy="2124075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Q.1 How Many Male and Female Candidate in a List?   Use of countif</a:t>
          </a:r>
          <a:r>
            <a:rPr lang="en-GB" sz="1600">
              <a:solidFill>
                <a:schemeClr val="bg1"/>
              </a:solidFill>
            </a:rPr>
            <a:t> </a:t>
          </a:r>
        </a:p>
        <a:p>
          <a:r>
            <a:rPr lang="en-GB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Q.2 How Many Male Employee in United States?   Use of countifs</a:t>
          </a:r>
          <a:r>
            <a:rPr lang="en-GB" sz="1600">
              <a:solidFill>
                <a:schemeClr val="bg1"/>
              </a:solidFill>
            </a:rPr>
            <a:t> </a:t>
          </a:r>
        </a:p>
        <a:p>
          <a:r>
            <a:rPr lang="en-GB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Q.3 Lisa and John Which Country Belong?   Use of vlookup</a:t>
          </a:r>
          <a:r>
            <a:rPr lang="en-GB" sz="1600">
              <a:solidFill>
                <a:schemeClr val="bg1"/>
              </a:solidFill>
            </a:rPr>
            <a:t> </a:t>
          </a:r>
        </a:p>
        <a:p>
          <a:r>
            <a:rPr lang="en-GB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Q.4 United States Male and Female Candidate Scores?   Use of sumifs</a:t>
          </a:r>
          <a:r>
            <a:rPr lang="en-GB" sz="16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opLeftCell="A2" workbookViewId="0">
      <selection activeCell="H18" sqref="H18"/>
    </sheetView>
  </sheetViews>
  <sheetFormatPr defaultRowHeight="15" x14ac:dyDescent="0.25"/>
  <cols>
    <col min="2" max="2" width="13.85546875" bestFit="1" customWidth="1"/>
    <col min="3" max="3" width="9.85546875" bestFit="1" customWidth="1"/>
    <col min="4" max="4" width="12.28515625" bestFit="1" customWidth="1"/>
    <col min="5" max="5" width="8.7109375" bestFit="1" customWidth="1"/>
    <col min="6" max="6" width="9.5703125" bestFit="1" customWidth="1"/>
    <col min="7" max="7" width="10.42578125" bestFit="1" customWidth="1"/>
    <col min="8" max="9" width="10.7109375" bestFit="1" customWidth="1"/>
  </cols>
  <sheetData>
    <row r="1" spans="1:9" x14ac:dyDescent="0.25">
      <c r="A1" t="s">
        <v>0</v>
      </c>
      <c r="C1" s="1"/>
      <c r="D1" s="1"/>
      <c r="E1" s="1"/>
      <c r="F1" s="1"/>
      <c r="G1" s="1"/>
      <c r="H1" s="1"/>
      <c r="I1" s="1"/>
    </row>
    <row r="2" spans="1:9" x14ac:dyDescent="0.25">
      <c r="A2" t="s">
        <v>1</v>
      </c>
      <c r="B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25">
      <c r="A3">
        <v>1</v>
      </c>
      <c r="B3" t="s">
        <v>10</v>
      </c>
      <c r="C3" s="1">
        <v>30</v>
      </c>
      <c r="D3" s="1">
        <v>20</v>
      </c>
      <c r="E3" s="1">
        <v>19</v>
      </c>
      <c r="F3" s="1">
        <v>12</v>
      </c>
      <c r="G3" s="1"/>
      <c r="H3" s="1"/>
      <c r="I3" s="1"/>
    </row>
    <row r="4" spans="1:9" x14ac:dyDescent="0.25">
      <c r="A4">
        <v>2</v>
      </c>
      <c r="B4" t="s">
        <v>11</v>
      </c>
      <c r="C4" s="1">
        <v>20</v>
      </c>
      <c r="D4" s="1">
        <v>24</v>
      </c>
      <c r="E4" s="1">
        <v>22</v>
      </c>
      <c r="F4" s="1">
        <v>15</v>
      </c>
      <c r="G4" s="1"/>
      <c r="H4" s="2"/>
      <c r="I4" s="2"/>
    </row>
    <row r="5" spans="1:9" x14ac:dyDescent="0.25">
      <c r="A5">
        <v>3</v>
      </c>
      <c r="B5" t="s">
        <v>13</v>
      </c>
      <c r="C5" s="1">
        <v>15</v>
      </c>
      <c r="D5" s="1">
        <v>35</v>
      </c>
      <c r="E5" s="1">
        <v>24</v>
      </c>
      <c r="F5" s="1">
        <v>23</v>
      </c>
      <c r="G5" s="1"/>
      <c r="H5" s="2"/>
      <c r="I5" s="2"/>
    </row>
    <row r="6" spans="1:9" x14ac:dyDescent="0.25">
      <c r="A6">
        <v>4</v>
      </c>
      <c r="B6" t="s">
        <v>14</v>
      </c>
      <c r="C6" s="1">
        <v>10</v>
      </c>
      <c r="D6" s="1">
        <v>19</v>
      </c>
      <c r="E6" s="1">
        <v>10</v>
      </c>
      <c r="F6" s="1">
        <v>25</v>
      </c>
      <c r="G6" s="1"/>
      <c r="H6" s="2"/>
      <c r="I6" s="2"/>
    </row>
    <row r="7" spans="1:9" x14ac:dyDescent="0.25">
      <c r="A7">
        <v>5</v>
      </c>
      <c r="B7" t="s">
        <v>15</v>
      </c>
      <c r="C7" s="1">
        <v>12</v>
      </c>
      <c r="D7" s="1">
        <v>15</v>
      </c>
      <c r="E7" s="1">
        <v>11</v>
      </c>
      <c r="F7" s="1">
        <v>17</v>
      </c>
      <c r="G7" s="1"/>
      <c r="H7" s="2"/>
      <c r="I7" s="2"/>
    </row>
    <row r="8" spans="1:9" x14ac:dyDescent="0.25">
      <c r="A8">
        <v>6</v>
      </c>
      <c r="B8" t="s">
        <v>16</v>
      </c>
      <c r="C8" s="1">
        <v>25</v>
      </c>
      <c r="D8" s="1">
        <v>16</v>
      </c>
      <c r="E8" s="1">
        <v>23</v>
      </c>
      <c r="F8" s="1">
        <v>19</v>
      </c>
      <c r="G8" s="1"/>
      <c r="H8" s="2"/>
      <c r="I8" s="2"/>
    </row>
    <row r="9" spans="1:9" x14ac:dyDescent="0.25">
      <c r="A9">
        <v>7</v>
      </c>
      <c r="B9" t="s">
        <v>17</v>
      </c>
      <c r="C9" s="1">
        <v>10</v>
      </c>
      <c r="D9" s="1">
        <v>29</v>
      </c>
      <c r="E9" s="1">
        <v>15</v>
      </c>
      <c r="F9" s="1">
        <v>20</v>
      </c>
      <c r="G9" s="1"/>
      <c r="H9" s="2"/>
      <c r="I9" s="2"/>
    </row>
    <row r="10" spans="1:9" x14ac:dyDescent="0.25">
      <c r="A10">
        <v>8</v>
      </c>
      <c r="B10" t="s">
        <v>18</v>
      </c>
      <c r="C10" s="1">
        <v>23</v>
      </c>
      <c r="D10" s="1">
        <v>12</v>
      </c>
      <c r="E10" s="1">
        <v>17</v>
      </c>
      <c r="F10" s="1">
        <v>22</v>
      </c>
      <c r="G10" s="1"/>
      <c r="H10" s="2"/>
      <c r="I10" s="2"/>
    </row>
    <row r="11" spans="1:9" x14ac:dyDescent="0.25">
      <c r="C11" s="1"/>
      <c r="D11" s="1"/>
      <c r="E11" s="1"/>
      <c r="F11" s="1"/>
      <c r="G11" s="1"/>
      <c r="H11" s="1"/>
      <c r="I11" s="1"/>
    </row>
    <row r="12" spans="1:9" x14ac:dyDescent="0.25">
      <c r="C12" s="1"/>
      <c r="D12" s="1"/>
      <c r="E12" s="1"/>
      <c r="F12" s="1"/>
      <c r="G12" s="1"/>
      <c r="H12" s="1"/>
      <c r="I12" s="1"/>
    </row>
    <row r="13" spans="1:9" x14ac:dyDescent="0.25">
      <c r="C13" s="1"/>
      <c r="D13" s="1"/>
      <c r="E13" s="1"/>
      <c r="F13" s="1"/>
      <c r="G13" s="1"/>
      <c r="H13" s="1"/>
      <c r="I13" s="1"/>
    </row>
    <row r="14" spans="1:9" x14ac:dyDescent="0.25">
      <c r="C14" s="1"/>
      <c r="D14" s="1"/>
      <c r="E14" s="1"/>
      <c r="F14" s="1"/>
      <c r="G14" s="1"/>
      <c r="H14" s="1"/>
      <c r="I14" s="1"/>
    </row>
    <row r="15" spans="1:9" x14ac:dyDescent="0.25">
      <c r="C15" s="1"/>
      <c r="D15" s="1"/>
      <c r="E15" s="1"/>
      <c r="F15" s="1"/>
      <c r="G15" s="1"/>
      <c r="H15" s="1"/>
      <c r="I15" s="1"/>
    </row>
    <row r="16" spans="1:9" x14ac:dyDescent="0.25">
      <c r="C16" s="1"/>
      <c r="D16" s="1"/>
      <c r="E16" s="1"/>
      <c r="F16" s="1"/>
      <c r="G16" s="1"/>
      <c r="H16" s="1"/>
      <c r="I16" s="1"/>
    </row>
    <row r="17" spans="3:9" x14ac:dyDescent="0.25">
      <c r="C17" s="1"/>
      <c r="D17" s="1"/>
      <c r="E17" s="1"/>
      <c r="F17" s="1"/>
      <c r="G17" s="1"/>
      <c r="H17" s="1"/>
      <c r="I17" s="1"/>
    </row>
    <row r="18" spans="3:9" x14ac:dyDescent="0.25">
      <c r="C18" s="1"/>
      <c r="D18" s="1"/>
      <c r="E18" s="1"/>
      <c r="F18" s="1"/>
      <c r="G18" s="1"/>
      <c r="H18" s="1"/>
      <c r="I18" s="1"/>
    </row>
    <row r="19" spans="3:9" x14ac:dyDescent="0.25">
      <c r="C19" s="1"/>
      <c r="D19" s="1"/>
      <c r="E19" s="1"/>
      <c r="F19" s="1"/>
      <c r="G19" s="1"/>
      <c r="H19" s="1"/>
      <c r="I19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ADED6-8A07-47B2-B657-112F0C0E0044}">
  <dimension ref="A3:B18"/>
  <sheetViews>
    <sheetView tabSelected="1" workbookViewId="0">
      <selection activeCell="K7" sqref="K7"/>
    </sheetView>
  </sheetViews>
  <sheetFormatPr defaultRowHeight="15" x14ac:dyDescent="0.25"/>
  <cols>
    <col min="1" max="1" width="16.42578125" customWidth="1"/>
    <col min="2" max="2" width="12.85546875" customWidth="1"/>
    <col min="3" max="3" width="14" customWidth="1"/>
  </cols>
  <sheetData>
    <row r="3" spans="1:2" ht="26.25" thickBot="1" x14ac:dyDescent="0.3">
      <c r="A3" s="71"/>
      <c r="B3" s="72" t="s">
        <v>175</v>
      </c>
    </row>
    <row r="4" spans="1:2" ht="15.75" thickBot="1" x14ac:dyDescent="0.3">
      <c r="A4" s="73" t="s">
        <v>176</v>
      </c>
      <c r="B4" s="74" t="s">
        <v>177</v>
      </c>
    </row>
    <row r="5" spans="1:2" ht="26.25" thickBot="1" x14ac:dyDescent="0.3">
      <c r="A5" s="45" t="s">
        <v>178</v>
      </c>
      <c r="B5" s="47" t="s">
        <v>12</v>
      </c>
    </row>
    <row r="6" spans="1:2" ht="15.75" thickBot="1" x14ac:dyDescent="0.3">
      <c r="A6" s="45" t="s">
        <v>179</v>
      </c>
      <c r="B6" s="47" t="s">
        <v>174</v>
      </c>
    </row>
    <row r="7" spans="1:2" ht="15.75" thickBot="1" x14ac:dyDescent="0.3">
      <c r="A7" s="45" t="s">
        <v>180</v>
      </c>
      <c r="B7" s="47" t="s">
        <v>174</v>
      </c>
    </row>
    <row r="8" spans="1:2" ht="15.75" thickBot="1" x14ac:dyDescent="0.3">
      <c r="A8" s="45" t="s">
        <v>181</v>
      </c>
      <c r="B8" s="47" t="s">
        <v>174</v>
      </c>
    </row>
    <row r="9" spans="1:2" ht="15.75" thickBot="1" x14ac:dyDescent="0.3">
      <c r="A9" s="45" t="s">
        <v>182</v>
      </c>
      <c r="B9" s="47" t="s">
        <v>174</v>
      </c>
    </row>
    <row r="12" spans="1:2" ht="30.75" thickBot="1" x14ac:dyDescent="0.3">
      <c r="A12" s="71"/>
      <c r="B12" s="75" t="s">
        <v>183</v>
      </c>
    </row>
    <row r="13" spans="1:2" ht="15.75" thickBot="1" x14ac:dyDescent="0.3">
      <c r="A13" s="73" t="s">
        <v>184</v>
      </c>
      <c r="B13" s="74" t="s">
        <v>185</v>
      </c>
    </row>
    <row r="14" spans="1:2" ht="26.25" thickBot="1" x14ac:dyDescent="0.3">
      <c r="A14" s="45" t="s">
        <v>178</v>
      </c>
      <c r="B14" s="47" t="str">
        <f>PROPER(A14)</f>
        <v>Parach Computer</v>
      </c>
    </row>
    <row r="15" spans="1:2" ht="15.75" thickBot="1" x14ac:dyDescent="0.3">
      <c r="A15" s="45" t="s">
        <v>180</v>
      </c>
      <c r="B15" s="47" t="s">
        <v>174</v>
      </c>
    </row>
    <row r="16" spans="1:2" ht="15.75" thickBot="1" x14ac:dyDescent="0.3">
      <c r="A16" s="45" t="s">
        <v>181</v>
      </c>
      <c r="B16" s="47" t="s">
        <v>174</v>
      </c>
    </row>
    <row r="17" spans="1:2" ht="15.75" thickBot="1" x14ac:dyDescent="0.3">
      <c r="A17" s="45" t="s">
        <v>182</v>
      </c>
      <c r="B17" s="47" t="s">
        <v>174</v>
      </c>
    </row>
    <row r="18" spans="1:2" ht="15.75" thickBot="1" x14ac:dyDescent="0.3">
      <c r="A18" s="45" t="s">
        <v>186</v>
      </c>
      <c r="B18" s="47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E4" sqref="E4"/>
    </sheetView>
  </sheetViews>
  <sheetFormatPr defaultRowHeight="15" x14ac:dyDescent="0.25"/>
  <cols>
    <col min="5" max="5" width="10.5703125" bestFit="1" customWidth="1"/>
    <col min="6" max="6" width="11.140625" customWidth="1"/>
  </cols>
  <sheetData>
    <row r="1" spans="1:8" x14ac:dyDescent="0.25">
      <c r="A1" t="s">
        <v>19</v>
      </c>
      <c r="C1" s="1"/>
      <c r="D1" s="1"/>
      <c r="E1" s="1"/>
      <c r="F1" s="1"/>
      <c r="G1" s="1"/>
      <c r="H1" s="1"/>
    </row>
    <row r="2" spans="1:8" s="31" customFormat="1" x14ac:dyDescent="0.25">
      <c r="A2" s="31" t="s">
        <v>20</v>
      </c>
      <c r="B2" s="31" t="s">
        <v>21</v>
      </c>
      <c r="C2" s="32" t="s">
        <v>22</v>
      </c>
      <c r="D2" s="32" t="s">
        <v>23</v>
      </c>
      <c r="E2" s="32" t="s">
        <v>24</v>
      </c>
      <c r="F2" s="32" t="s">
        <v>9</v>
      </c>
      <c r="G2" s="32"/>
      <c r="H2" s="32"/>
    </row>
    <row r="3" spans="1:8" x14ac:dyDescent="0.25">
      <c r="A3">
        <v>1</v>
      </c>
      <c r="B3" t="s">
        <v>25</v>
      </c>
      <c r="C3" s="1">
        <v>25</v>
      </c>
      <c r="D3" s="1">
        <v>40000</v>
      </c>
      <c r="E3" s="1">
        <f>C3*D3</f>
        <v>1000000</v>
      </c>
      <c r="F3" s="1" t="str">
        <f>IF(E3&gt;500000,"EXPENSIVE","buy it")</f>
        <v>EXPENSIVE</v>
      </c>
      <c r="G3" s="1"/>
      <c r="H3" s="1"/>
    </row>
    <row r="4" spans="1:8" x14ac:dyDescent="0.25">
      <c r="A4">
        <v>2</v>
      </c>
      <c r="B4" t="s">
        <v>26</v>
      </c>
      <c r="C4" s="1">
        <v>30</v>
      </c>
      <c r="D4" s="1">
        <v>30000</v>
      </c>
      <c r="E4" s="2" t="s">
        <v>12</v>
      </c>
      <c r="F4" s="2" t="s">
        <v>12</v>
      </c>
      <c r="G4" s="1"/>
      <c r="H4" s="1"/>
    </row>
    <row r="5" spans="1:8" x14ac:dyDescent="0.25">
      <c r="A5">
        <v>3</v>
      </c>
      <c r="B5" t="s">
        <v>27</v>
      </c>
      <c r="C5" s="1">
        <v>15</v>
      </c>
      <c r="D5" s="1">
        <v>25000</v>
      </c>
      <c r="E5" s="2" t="s">
        <v>12</v>
      </c>
      <c r="F5" s="2" t="s">
        <v>12</v>
      </c>
      <c r="G5" s="1"/>
      <c r="H5" s="1"/>
    </row>
    <row r="6" spans="1:8" x14ac:dyDescent="0.25">
      <c r="A6">
        <v>4</v>
      </c>
      <c r="B6" t="s">
        <v>28</v>
      </c>
      <c r="C6" s="1">
        <v>13</v>
      </c>
      <c r="D6" s="1">
        <v>30000</v>
      </c>
      <c r="E6" s="2" t="s">
        <v>12</v>
      </c>
      <c r="F6" s="2" t="s">
        <v>12</v>
      </c>
      <c r="G6" s="1"/>
      <c r="H6" s="1"/>
    </row>
    <row r="7" spans="1:8" x14ac:dyDescent="0.25">
      <c r="A7">
        <v>5</v>
      </c>
      <c r="B7" t="s">
        <v>29</v>
      </c>
      <c r="C7" s="1">
        <v>10</v>
      </c>
      <c r="D7" s="1">
        <v>26000</v>
      </c>
      <c r="E7" s="2" t="s">
        <v>12</v>
      </c>
      <c r="F7" s="2" t="s">
        <v>12</v>
      </c>
      <c r="G7" s="1"/>
      <c r="H7" s="1"/>
    </row>
    <row r="8" spans="1:8" x14ac:dyDescent="0.25">
      <c r="A8">
        <v>6</v>
      </c>
      <c r="B8" t="s">
        <v>30</v>
      </c>
      <c r="C8" s="1">
        <v>25</v>
      </c>
      <c r="D8" s="1">
        <v>34000</v>
      </c>
      <c r="E8" s="2" t="s">
        <v>12</v>
      </c>
      <c r="F8" s="2" t="s">
        <v>12</v>
      </c>
      <c r="G8" s="1"/>
      <c r="H8" s="1"/>
    </row>
    <row r="9" spans="1:8" x14ac:dyDescent="0.25">
      <c r="C9" s="1"/>
      <c r="D9" s="1"/>
      <c r="E9" s="1"/>
      <c r="F9" s="1"/>
      <c r="G9" s="1"/>
      <c r="H9" s="1"/>
    </row>
    <row r="10" spans="1:8" x14ac:dyDescent="0.25">
      <c r="C10" s="1"/>
      <c r="D10" s="1"/>
      <c r="E10" s="1"/>
      <c r="F10" s="1"/>
      <c r="G10" s="1"/>
      <c r="H10" s="1"/>
    </row>
    <row r="11" spans="1:8" x14ac:dyDescent="0.25">
      <c r="A11" s="3" t="s">
        <v>83</v>
      </c>
      <c r="C11" s="1"/>
      <c r="D11" s="1"/>
      <c r="E11" s="1"/>
      <c r="F11" s="1"/>
      <c r="G11" s="1"/>
      <c r="H11" s="1"/>
    </row>
    <row r="12" spans="1:8" x14ac:dyDescent="0.25">
      <c r="C12" s="1"/>
      <c r="D12" s="1"/>
      <c r="E12" s="1"/>
      <c r="F12" s="1"/>
      <c r="G12" s="1"/>
      <c r="H12" s="1"/>
    </row>
    <row r="13" spans="1:8" x14ac:dyDescent="0.25">
      <c r="A13" s="4"/>
      <c r="C13" s="1"/>
      <c r="D13" s="1"/>
      <c r="E13" s="1"/>
      <c r="F13" s="1"/>
      <c r="G13" s="1"/>
      <c r="H13" s="1"/>
    </row>
    <row r="14" spans="1:8" x14ac:dyDescent="0.25">
      <c r="A14" s="3"/>
      <c r="C14" s="1"/>
      <c r="D14" s="1"/>
      <c r="E14" s="1"/>
      <c r="F14" s="1"/>
      <c r="G14" s="1"/>
      <c r="H14" s="1"/>
    </row>
    <row r="15" spans="1:8" x14ac:dyDescent="0.25">
      <c r="C15" s="1"/>
      <c r="D15" s="1"/>
      <c r="E15" s="4"/>
      <c r="F15" s="1"/>
      <c r="G15" s="1"/>
      <c r="H15" s="1"/>
    </row>
    <row r="16" spans="1:8" x14ac:dyDescent="0.25">
      <c r="C16" s="1"/>
      <c r="D16" s="1"/>
      <c r="E16" s="1"/>
      <c r="F16" s="1"/>
      <c r="G16" s="1"/>
      <c r="H1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0"/>
  <sheetViews>
    <sheetView topLeftCell="A3" workbookViewId="0">
      <selection activeCell="C3" sqref="C3"/>
    </sheetView>
  </sheetViews>
  <sheetFormatPr defaultRowHeight="15" x14ac:dyDescent="0.25"/>
  <cols>
    <col min="1" max="1" width="18.28515625" customWidth="1"/>
    <col min="2" max="2" width="16.42578125" customWidth="1"/>
    <col min="3" max="8" width="17" customWidth="1"/>
  </cols>
  <sheetData>
    <row r="2" spans="1:8" ht="15.75" thickBot="1" x14ac:dyDescent="0.3"/>
    <row r="3" spans="1:8" ht="15.75" thickBot="1" x14ac:dyDescent="0.3">
      <c r="A3" s="27" t="s">
        <v>31</v>
      </c>
      <c r="B3" s="28" t="s">
        <v>32</v>
      </c>
      <c r="C3" s="26" t="s">
        <v>33</v>
      </c>
      <c r="D3" s="26" t="s">
        <v>34</v>
      </c>
      <c r="E3" s="29" t="s">
        <v>35</v>
      </c>
      <c r="F3" s="29" t="s">
        <v>36</v>
      </c>
      <c r="G3" s="29" t="s">
        <v>37</v>
      </c>
      <c r="H3" s="1"/>
    </row>
    <row r="4" spans="1:8" ht="15.75" thickBot="1" x14ac:dyDescent="0.3">
      <c r="A4" s="20" t="s">
        <v>38</v>
      </c>
      <c r="B4" s="30">
        <v>20</v>
      </c>
      <c r="C4" s="21">
        <v>15</v>
      </c>
      <c r="D4" s="21">
        <v>20</v>
      </c>
      <c r="E4" s="24">
        <v>55</v>
      </c>
      <c r="F4" s="24">
        <f>AVERAGE(B4,C4,D4,)</f>
        <v>13.75</v>
      </c>
      <c r="G4" s="24" t="str">
        <f>IF(F4&gt;20,"A",IF(F4&gt;15,"B","C"))</f>
        <v>C</v>
      </c>
      <c r="H4" s="1"/>
    </row>
    <row r="5" spans="1:8" ht="15.75" thickBot="1" x14ac:dyDescent="0.3">
      <c r="A5" s="20" t="s">
        <v>3</v>
      </c>
      <c r="B5" s="30">
        <v>30</v>
      </c>
      <c r="C5" s="21">
        <v>12</v>
      </c>
      <c r="D5" s="21">
        <v>15</v>
      </c>
      <c r="E5" s="24" t="s">
        <v>12</v>
      </c>
      <c r="F5" s="24" t="s">
        <v>12</v>
      </c>
      <c r="G5" s="24" t="s">
        <v>12</v>
      </c>
      <c r="H5" s="1"/>
    </row>
    <row r="6" spans="1:8" ht="15.75" thickBot="1" x14ac:dyDescent="0.3">
      <c r="A6" s="20" t="s">
        <v>39</v>
      </c>
      <c r="B6" s="30">
        <v>15</v>
      </c>
      <c r="C6" s="21">
        <v>14</v>
      </c>
      <c r="D6" s="21">
        <v>14</v>
      </c>
      <c r="E6" s="24" t="s">
        <v>12</v>
      </c>
      <c r="F6" s="24" t="s">
        <v>12</v>
      </c>
      <c r="G6" s="24" t="s">
        <v>12</v>
      </c>
      <c r="H6" s="1"/>
    </row>
    <row r="7" spans="1:8" ht="15.75" thickBot="1" x14ac:dyDescent="0.3">
      <c r="A7" s="20" t="s">
        <v>6</v>
      </c>
      <c r="B7" s="30">
        <v>12</v>
      </c>
      <c r="C7" s="21">
        <v>17</v>
      </c>
      <c r="D7" s="21">
        <v>17</v>
      </c>
      <c r="E7" s="24" t="s">
        <v>12</v>
      </c>
      <c r="F7" s="24" t="s">
        <v>12</v>
      </c>
      <c r="G7" s="24" t="s">
        <v>12</v>
      </c>
      <c r="H7" s="1"/>
    </row>
    <row r="8" spans="1:8" ht="15.75" thickBot="1" x14ac:dyDescent="0.3">
      <c r="A8" s="20" t="s">
        <v>4</v>
      </c>
      <c r="B8" s="30">
        <v>14</v>
      </c>
      <c r="C8" s="21">
        <v>18</v>
      </c>
      <c r="D8" s="21">
        <v>18</v>
      </c>
      <c r="E8" s="24" t="s">
        <v>12</v>
      </c>
      <c r="F8" s="24" t="s">
        <v>12</v>
      </c>
      <c r="G8" s="24" t="s">
        <v>12</v>
      </c>
      <c r="H8" s="1"/>
    </row>
    <row r="9" spans="1:8" ht="15.75" thickBot="1" x14ac:dyDescent="0.3">
      <c r="A9" s="20" t="s">
        <v>40</v>
      </c>
      <c r="B9" s="30">
        <v>16</v>
      </c>
      <c r="C9" s="21">
        <v>25</v>
      </c>
      <c r="D9" s="21">
        <v>20</v>
      </c>
      <c r="E9" s="24" t="s">
        <v>12</v>
      </c>
      <c r="F9" s="24" t="s">
        <v>12</v>
      </c>
      <c r="G9" s="24" t="s">
        <v>12</v>
      </c>
      <c r="H9" s="1"/>
    </row>
    <row r="10" spans="1:8" ht="15.75" thickBot="1" x14ac:dyDescent="0.3">
      <c r="A10" s="20" t="s">
        <v>41</v>
      </c>
      <c r="B10" s="30">
        <v>18</v>
      </c>
      <c r="C10" s="21">
        <v>21</v>
      </c>
      <c r="D10" s="21">
        <v>22</v>
      </c>
      <c r="E10" s="24" t="s">
        <v>12</v>
      </c>
      <c r="F10" s="24" t="s">
        <v>12</v>
      </c>
      <c r="G10" s="24" t="s">
        <v>12</v>
      </c>
      <c r="H10" s="1"/>
    </row>
    <row r="11" spans="1:8" ht="15.75" thickBot="1" x14ac:dyDescent="0.3">
      <c r="A11" s="20" t="s">
        <v>42</v>
      </c>
      <c r="B11" s="30">
        <v>17</v>
      </c>
      <c r="C11" s="21">
        <v>23</v>
      </c>
      <c r="D11" s="21">
        <v>13</v>
      </c>
      <c r="E11" s="24" t="s">
        <v>12</v>
      </c>
      <c r="F11" s="24" t="s">
        <v>12</v>
      </c>
      <c r="G11" s="24" t="s">
        <v>12</v>
      </c>
      <c r="H11" s="1"/>
    </row>
    <row r="12" spans="1:8" ht="15.75" thickBot="1" x14ac:dyDescent="0.3">
      <c r="A12" s="20" t="s">
        <v>43</v>
      </c>
      <c r="B12" s="30">
        <v>20</v>
      </c>
      <c r="C12" s="21">
        <v>25</v>
      </c>
      <c r="D12" s="21">
        <v>25</v>
      </c>
      <c r="E12" s="24" t="s">
        <v>12</v>
      </c>
      <c r="F12" s="24" t="s">
        <v>12</v>
      </c>
      <c r="G12" s="24" t="s">
        <v>12</v>
      </c>
      <c r="H12" s="1"/>
    </row>
    <row r="13" spans="1:8" x14ac:dyDescent="0.25">
      <c r="C13" s="1"/>
      <c r="D13" s="1"/>
      <c r="E13" s="1"/>
      <c r="F13" s="1"/>
      <c r="G13" s="1"/>
      <c r="H13" s="1"/>
    </row>
    <row r="14" spans="1:8" x14ac:dyDescent="0.25">
      <c r="C14" s="1"/>
      <c r="D14" s="1"/>
      <c r="E14" s="1"/>
      <c r="F14" s="1"/>
      <c r="G14" s="1"/>
      <c r="H14" s="1"/>
    </row>
    <row r="15" spans="1:8" x14ac:dyDescent="0.25">
      <c r="A15" s="3"/>
      <c r="C15" s="1"/>
      <c r="D15" s="1"/>
      <c r="E15" s="1"/>
      <c r="F15" s="1"/>
      <c r="G15" s="1"/>
      <c r="H15" s="1"/>
    </row>
    <row r="16" spans="1:8" x14ac:dyDescent="0.25">
      <c r="A16" s="10"/>
      <c r="B16" s="10"/>
      <c r="C16" s="1"/>
      <c r="D16" s="1"/>
      <c r="E16" s="1"/>
      <c r="F16" s="1"/>
      <c r="G16" s="1"/>
      <c r="H16" s="1"/>
    </row>
    <row r="17" spans="1:8" x14ac:dyDescent="0.25">
      <c r="A17" s="11"/>
      <c r="B17" s="3"/>
      <c r="C17" s="1"/>
      <c r="D17" s="1"/>
      <c r="E17" s="1"/>
      <c r="F17" s="1"/>
      <c r="G17" s="1"/>
      <c r="H17" s="1"/>
    </row>
    <row r="18" spans="1:8" x14ac:dyDescent="0.25">
      <c r="A18" s="12"/>
      <c r="C18" s="1"/>
      <c r="D18" s="1"/>
      <c r="E18" s="1"/>
      <c r="F18" s="1"/>
      <c r="G18" s="1"/>
      <c r="H18" s="1"/>
    </row>
    <row r="19" spans="1:8" x14ac:dyDescent="0.25">
      <c r="B19" s="3"/>
      <c r="C19" s="1"/>
      <c r="D19" s="1"/>
      <c r="E19" s="1"/>
      <c r="F19" s="1"/>
      <c r="G19" s="1"/>
      <c r="H19" s="1"/>
    </row>
    <row r="20" spans="1:8" x14ac:dyDescent="0.25">
      <c r="C20" s="1"/>
      <c r="D20" s="1"/>
      <c r="E20" s="1"/>
      <c r="F20" s="1"/>
      <c r="G20" s="1"/>
      <c r="H20" s="1"/>
    </row>
    <row r="21" spans="1:8" x14ac:dyDescent="0.25">
      <c r="C21" s="1"/>
      <c r="D21" s="1"/>
      <c r="E21" s="1"/>
      <c r="F21" s="1"/>
      <c r="G21" s="1"/>
      <c r="H21" s="1"/>
    </row>
    <row r="22" spans="1:8" x14ac:dyDescent="0.25">
      <c r="C22" s="1"/>
      <c r="D22" s="1"/>
      <c r="E22" s="1"/>
      <c r="F22" s="1"/>
      <c r="G22" s="1"/>
    </row>
    <row r="23" spans="1:8" x14ac:dyDescent="0.25">
      <c r="A23" s="5"/>
      <c r="C23" s="1"/>
      <c r="D23" s="1"/>
      <c r="E23" s="1"/>
      <c r="F23" s="1"/>
      <c r="G23" s="1"/>
    </row>
    <row r="24" spans="1:8" x14ac:dyDescent="0.25">
      <c r="A24" s="6"/>
      <c r="B24" s="7"/>
      <c r="C24" s="8"/>
      <c r="D24" s="8"/>
      <c r="E24" s="9"/>
      <c r="F24" s="9"/>
      <c r="G24" s="9"/>
    </row>
    <row r="25" spans="1:8" x14ac:dyDescent="0.25">
      <c r="A25" s="6"/>
      <c r="B25" s="7"/>
      <c r="C25" s="8"/>
      <c r="D25" s="8"/>
      <c r="E25" s="9"/>
      <c r="F25" s="9"/>
      <c r="G25" s="9"/>
    </row>
    <row r="26" spans="1:8" x14ac:dyDescent="0.25">
      <c r="A26" s="6"/>
      <c r="B26" s="7"/>
      <c r="C26" s="8"/>
      <c r="D26" s="8"/>
      <c r="E26" s="9"/>
      <c r="F26" s="9"/>
      <c r="G26" s="9"/>
    </row>
    <row r="27" spans="1:8" x14ac:dyDescent="0.25">
      <c r="A27" s="6"/>
      <c r="B27" s="7"/>
      <c r="C27" s="8"/>
      <c r="D27" s="8"/>
      <c r="E27" s="9"/>
      <c r="F27" s="9"/>
      <c r="G27" s="9"/>
    </row>
    <row r="28" spans="1:8" x14ac:dyDescent="0.25">
      <c r="A28" s="6"/>
      <c r="B28" s="7"/>
      <c r="C28" s="8"/>
      <c r="D28" s="8"/>
      <c r="E28" s="9"/>
      <c r="F28" s="9"/>
      <c r="G28" s="9"/>
    </row>
    <row r="29" spans="1:8" x14ac:dyDescent="0.25">
      <c r="A29" s="6"/>
      <c r="B29" s="7"/>
      <c r="C29" s="8"/>
      <c r="D29" s="8"/>
      <c r="E29" s="9"/>
      <c r="F29" s="9"/>
      <c r="G29" s="9"/>
    </row>
    <row r="30" spans="1:8" x14ac:dyDescent="0.25">
      <c r="A30" s="6"/>
      <c r="B30" s="7"/>
      <c r="C30" s="8"/>
      <c r="D30" s="8"/>
      <c r="E30" s="9"/>
      <c r="F30" s="9"/>
      <c r="G30" s="9"/>
    </row>
    <row r="31" spans="1:8" x14ac:dyDescent="0.25">
      <c r="A31" s="6"/>
      <c r="B31" s="7"/>
      <c r="C31" s="8"/>
      <c r="D31" s="8"/>
      <c r="E31" s="9"/>
      <c r="F31" s="9"/>
      <c r="G31" s="9"/>
    </row>
    <row r="32" spans="1:8" x14ac:dyDescent="0.25">
      <c r="A32" s="6"/>
      <c r="B32" s="7"/>
      <c r="C32" s="8"/>
      <c r="D32" s="8"/>
      <c r="E32" s="9"/>
      <c r="F32" s="9"/>
      <c r="G32" s="9"/>
    </row>
    <row r="33" spans="1:7" x14ac:dyDescent="0.25">
      <c r="C33" s="1"/>
      <c r="D33" s="1"/>
      <c r="E33" s="1"/>
      <c r="F33" s="1"/>
      <c r="G33" s="1"/>
    </row>
    <row r="34" spans="1:7" x14ac:dyDescent="0.25">
      <c r="C34" s="1"/>
      <c r="D34" s="1"/>
      <c r="E34" s="1"/>
      <c r="F34" s="1"/>
      <c r="G34" s="1"/>
    </row>
    <row r="35" spans="1:7" x14ac:dyDescent="0.25">
      <c r="A35" s="3"/>
      <c r="C35" s="1"/>
      <c r="D35" s="1"/>
      <c r="E35" s="1"/>
      <c r="F35" s="1"/>
      <c r="G35" s="1"/>
    </row>
    <row r="36" spans="1:7" x14ac:dyDescent="0.25">
      <c r="A36" s="10"/>
      <c r="B36" s="10"/>
      <c r="C36" s="1"/>
      <c r="D36" s="1"/>
      <c r="E36" s="1"/>
      <c r="F36" s="1"/>
      <c r="G36" s="1"/>
    </row>
    <row r="37" spans="1:7" x14ac:dyDescent="0.25">
      <c r="A37" s="11"/>
      <c r="B37" s="3"/>
      <c r="C37" s="1"/>
      <c r="D37" s="1"/>
      <c r="E37" s="1"/>
      <c r="F37" s="1"/>
      <c r="G37" s="1"/>
    </row>
    <row r="38" spans="1:7" x14ac:dyDescent="0.25">
      <c r="A38" s="12"/>
      <c r="C38" s="1"/>
      <c r="D38" s="1"/>
      <c r="E38" s="1"/>
      <c r="F38" s="1"/>
      <c r="G38" s="1"/>
    </row>
    <row r="39" spans="1:7" x14ac:dyDescent="0.25">
      <c r="B39" s="3"/>
      <c r="C39" s="1"/>
      <c r="D39" s="1"/>
      <c r="E39" s="1"/>
      <c r="F39" s="1"/>
      <c r="G39" s="1"/>
    </row>
    <row r="40" spans="1:7" x14ac:dyDescent="0.25">
      <c r="C40" s="1"/>
      <c r="D40" s="1"/>
      <c r="E40" s="1"/>
      <c r="F40" s="1"/>
      <c r="G4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20"/>
  <sheetViews>
    <sheetView workbookViewId="0">
      <selection activeCell="E14" sqref="E14"/>
    </sheetView>
  </sheetViews>
  <sheetFormatPr defaultRowHeight="15" x14ac:dyDescent="0.25"/>
  <cols>
    <col min="1" max="1" width="16.42578125" customWidth="1"/>
    <col min="2" max="9" width="17" customWidth="1"/>
  </cols>
  <sheetData>
    <row r="3" spans="1:9" ht="15.75" thickBot="1" x14ac:dyDescent="0.3">
      <c r="A3" s="12"/>
      <c r="B3" s="1"/>
      <c r="C3" s="1"/>
      <c r="D3" s="1"/>
      <c r="E3" s="1"/>
      <c r="F3" s="1"/>
      <c r="G3" s="1"/>
      <c r="H3" s="1"/>
      <c r="I3" s="1"/>
    </row>
    <row r="4" spans="1:9" ht="15.75" thickBot="1" x14ac:dyDescent="0.3">
      <c r="A4" s="25" t="s">
        <v>44</v>
      </c>
      <c r="B4" s="26" t="s">
        <v>45</v>
      </c>
      <c r="C4" s="26" t="s">
        <v>46</v>
      </c>
      <c r="D4" s="26" t="s">
        <v>47</v>
      </c>
      <c r="E4" s="26" t="s">
        <v>48</v>
      </c>
      <c r="F4" s="26" t="s">
        <v>49</v>
      </c>
      <c r="G4" s="26" t="s">
        <v>50</v>
      </c>
      <c r="H4" s="26" t="s">
        <v>35</v>
      </c>
      <c r="I4" s="26" t="s">
        <v>37</v>
      </c>
    </row>
    <row r="5" spans="1:9" ht="15.75" thickBot="1" x14ac:dyDescent="0.3">
      <c r="A5" s="20" t="s">
        <v>51</v>
      </c>
      <c r="B5" s="22" t="s">
        <v>52</v>
      </c>
      <c r="C5" s="22" t="s">
        <v>53</v>
      </c>
      <c r="D5" s="21">
        <v>5000</v>
      </c>
      <c r="E5" s="24">
        <f>D5*2.5%</f>
        <v>125</v>
      </c>
      <c r="F5" s="24">
        <f>D5*3.5%</f>
        <v>175.00000000000003</v>
      </c>
      <c r="G5" s="24">
        <f>D5*1.5%</f>
        <v>75</v>
      </c>
      <c r="H5" s="22">
        <f>SUM(E5:G5)</f>
        <v>375</v>
      </c>
      <c r="I5" s="22" t="str">
        <f>IF(H5&gt;2000,"A", IF(H5&gt;10000,"B2","C"))</f>
        <v>C</v>
      </c>
    </row>
    <row r="6" spans="1:9" ht="15.75" thickBot="1" x14ac:dyDescent="0.3">
      <c r="A6" s="20" t="s">
        <v>54</v>
      </c>
      <c r="B6" s="22" t="s">
        <v>52</v>
      </c>
      <c r="C6" s="22" t="s">
        <v>55</v>
      </c>
      <c r="D6" s="21">
        <v>8000</v>
      </c>
      <c r="E6" s="24" t="s">
        <v>12</v>
      </c>
      <c r="F6" s="24" t="s">
        <v>12</v>
      </c>
      <c r="G6" s="24" t="s">
        <v>12</v>
      </c>
      <c r="H6" s="24" t="s">
        <v>12</v>
      </c>
      <c r="I6" s="24" t="s">
        <v>12</v>
      </c>
    </row>
    <row r="7" spans="1:9" ht="15.75" thickBot="1" x14ac:dyDescent="0.3">
      <c r="A7" s="20" t="s">
        <v>56</v>
      </c>
      <c r="B7" s="22" t="s">
        <v>52</v>
      </c>
      <c r="C7" s="22" t="s">
        <v>57</v>
      </c>
      <c r="D7" s="21">
        <v>3000</v>
      </c>
      <c r="E7" s="24" t="s">
        <v>12</v>
      </c>
      <c r="F7" s="24" t="s">
        <v>12</v>
      </c>
      <c r="G7" s="24" t="s">
        <v>12</v>
      </c>
      <c r="H7" s="24" t="s">
        <v>12</v>
      </c>
      <c r="I7" s="24" t="s">
        <v>12</v>
      </c>
    </row>
    <row r="8" spans="1:9" ht="15.75" thickBot="1" x14ac:dyDescent="0.3">
      <c r="A8" s="20" t="s">
        <v>58</v>
      </c>
      <c r="B8" s="22" t="s">
        <v>59</v>
      </c>
      <c r="C8" s="22" t="s">
        <v>60</v>
      </c>
      <c r="D8" s="21">
        <v>6000</v>
      </c>
      <c r="E8" s="24" t="s">
        <v>12</v>
      </c>
      <c r="F8" s="24" t="s">
        <v>12</v>
      </c>
      <c r="G8" s="24" t="s">
        <v>12</v>
      </c>
      <c r="H8" s="24" t="s">
        <v>12</v>
      </c>
      <c r="I8" s="24" t="s">
        <v>12</v>
      </c>
    </row>
    <row r="9" spans="1:9" ht="15.75" thickBot="1" x14ac:dyDescent="0.3">
      <c r="A9" s="20" t="s">
        <v>61</v>
      </c>
      <c r="B9" s="22" t="s">
        <v>59</v>
      </c>
      <c r="C9" s="22" t="s">
        <v>62</v>
      </c>
      <c r="D9" s="21">
        <v>8000</v>
      </c>
      <c r="E9" s="24" t="s">
        <v>12</v>
      </c>
      <c r="F9" s="24" t="s">
        <v>12</v>
      </c>
      <c r="G9" s="24" t="s">
        <v>12</v>
      </c>
      <c r="H9" s="24" t="s">
        <v>12</v>
      </c>
      <c r="I9" s="24" t="s">
        <v>12</v>
      </c>
    </row>
    <row r="10" spans="1:9" ht="15.75" thickBot="1" x14ac:dyDescent="0.3">
      <c r="A10" s="20" t="s">
        <v>63</v>
      </c>
      <c r="B10" s="22" t="s">
        <v>59</v>
      </c>
      <c r="C10" s="22" t="s">
        <v>64</v>
      </c>
      <c r="D10" s="21">
        <v>9000</v>
      </c>
      <c r="E10" s="24" t="s">
        <v>12</v>
      </c>
      <c r="F10" s="24" t="s">
        <v>12</v>
      </c>
      <c r="G10" s="24" t="s">
        <v>12</v>
      </c>
      <c r="H10" s="24" t="s">
        <v>12</v>
      </c>
      <c r="I10" s="24" t="s">
        <v>12</v>
      </c>
    </row>
    <row r="11" spans="1:9" ht="15.75" thickBot="1" x14ac:dyDescent="0.3">
      <c r="A11" s="20" t="s">
        <v>65</v>
      </c>
      <c r="B11" s="22" t="s">
        <v>66</v>
      </c>
      <c r="C11" s="22" t="s">
        <v>53</v>
      </c>
      <c r="D11" s="22">
        <v>10000</v>
      </c>
      <c r="E11" s="24" t="s">
        <v>12</v>
      </c>
      <c r="F11" s="24" t="s">
        <v>12</v>
      </c>
      <c r="G11" s="24" t="s">
        <v>12</v>
      </c>
      <c r="H11" s="24" t="s">
        <v>12</v>
      </c>
      <c r="I11" s="24" t="s">
        <v>12</v>
      </c>
    </row>
    <row r="12" spans="1:9" x14ac:dyDescent="0.25">
      <c r="B12" s="1"/>
      <c r="C12" s="1"/>
      <c r="D12" s="1"/>
      <c r="E12" s="1"/>
      <c r="F12" s="1"/>
      <c r="G12" s="1"/>
      <c r="H12" s="1"/>
      <c r="I12" s="1"/>
    </row>
    <row r="13" spans="1:9" x14ac:dyDescent="0.25">
      <c r="B13" s="1"/>
      <c r="C13" s="1"/>
      <c r="D13" s="1"/>
      <c r="E13" s="1"/>
      <c r="F13" s="1"/>
      <c r="G13" s="1"/>
      <c r="H13" s="1"/>
      <c r="I13" s="1"/>
    </row>
    <row r="14" spans="1:9" x14ac:dyDescent="0.25">
      <c r="B14" s="1"/>
      <c r="C14" s="1"/>
      <c r="D14" s="1"/>
      <c r="E14" s="1"/>
      <c r="F14" s="1"/>
      <c r="G14" s="1"/>
      <c r="H14" s="1"/>
      <c r="I14" s="1"/>
    </row>
    <row r="15" spans="1:9" x14ac:dyDescent="0.25">
      <c r="B15" s="1"/>
      <c r="C15" s="1"/>
      <c r="D15" s="1"/>
      <c r="E15" s="1"/>
      <c r="F15" s="1"/>
      <c r="G15" s="1"/>
      <c r="H15" s="1"/>
      <c r="I15" s="1"/>
    </row>
    <row r="16" spans="1:9" x14ac:dyDescent="0.25">
      <c r="B16" s="1"/>
      <c r="C16" s="1"/>
      <c r="D16" s="1"/>
      <c r="E16" s="1"/>
      <c r="F16" s="1"/>
      <c r="G16" s="1"/>
      <c r="H16" s="1"/>
      <c r="I16" s="1"/>
    </row>
    <row r="17" spans="2:9" x14ac:dyDescent="0.25">
      <c r="B17" s="1"/>
      <c r="C17" s="1"/>
      <c r="D17" s="1"/>
      <c r="E17" s="1"/>
      <c r="F17" s="1"/>
      <c r="G17" s="1"/>
      <c r="H17" s="1"/>
      <c r="I17" s="1"/>
    </row>
    <row r="18" spans="2:9" x14ac:dyDescent="0.25">
      <c r="B18" s="1"/>
      <c r="C18" s="1"/>
      <c r="D18" s="1"/>
      <c r="E18" s="1"/>
      <c r="F18" s="1"/>
      <c r="G18" s="1"/>
      <c r="H18" s="1"/>
      <c r="I18" s="1"/>
    </row>
    <row r="19" spans="2:9" x14ac:dyDescent="0.25">
      <c r="B19" s="1"/>
      <c r="C19" s="1"/>
      <c r="D19" s="1"/>
      <c r="E19" s="1"/>
      <c r="F19" s="1"/>
      <c r="G19" s="1"/>
      <c r="H19" s="1"/>
      <c r="I19" s="1"/>
    </row>
    <row r="20" spans="2:9" x14ac:dyDescent="0.25">
      <c r="B20" s="1"/>
      <c r="C20" s="1"/>
      <c r="D20" s="1"/>
      <c r="E20" s="1"/>
      <c r="F20" s="1"/>
      <c r="G20" s="1"/>
      <c r="H20" s="1"/>
      <c r="I2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22"/>
  <sheetViews>
    <sheetView workbookViewId="0">
      <selection activeCell="F18" sqref="F18"/>
    </sheetView>
  </sheetViews>
  <sheetFormatPr defaultRowHeight="15" x14ac:dyDescent="0.25"/>
  <cols>
    <col min="1" max="9" width="13" customWidth="1"/>
    <col min="10" max="10" width="9.85546875" bestFit="1" customWidth="1"/>
  </cols>
  <sheetData>
    <row r="2" spans="1:10" ht="15.75" thickBot="1" x14ac:dyDescent="0.3">
      <c r="A2" s="13"/>
      <c r="B2" s="1"/>
      <c r="C2" s="1"/>
      <c r="D2" s="1"/>
      <c r="E2" s="1"/>
      <c r="F2" s="1"/>
      <c r="G2" s="1"/>
      <c r="H2" s="1"/>
      <c r="I2" s="1"/>
    </row>
    <row r="3" spans="1:10" ht="15.75" thickBot="1" x14ac:dyDescent="0.3">
      <c r="A3" s="16" t="s">
        <v>67</v>
      </c>
      <c r="B3" s="17" t="s">
        <v>68</v>
      </c>
      <c r="C3" s="17" t="s">
        <v>69</v>
      </c>
      <c r="D3" s="18" t="s">
        <v>70</v>
      </c>
      <c r="E3" s="17" t="s">
        <v>71</v>
      </c>
      <c r="F3" s="18" t="s">
        <v>72</v>
      </c>
      <c r="G3" s="17" t="s">
        <v>73</v>
      </c>
      <c r="H3" s="18" t="s">
        <v>74</v>
      </c>
      <c r="I3" s="18" t="s">
        <v>75</v>
      </c>
      <c r="J3" s="19" t="s">
        <v>76</v>
      </c>
    </row>
    <row r="4" spans="1:10" ht="30.75" thickBot="1" x14ac:dyDescent="0.3">
      <c r="A4" s="20" t="s">
        <v>77</v>
      </c>
      <c r="B4" s="21">
        <v>2000</v>
      </c>
      <c r="C4" s="21">
        <v>1500</v>
      </c>
      <c r="D4" s="21">
        <v>300</v>
      </c>
      <c r="E4" s="21">
        <v>1400</v>
      </c>
      <c r="F4" s="21">
        <v>1000</v>
      </c>
      <c r="G4" s="21">
        <v>1400</v>
      </c>
      <c r="H4" s="22">
        <f>SUM(B4:G4)</f>
        <v>7600</v>
      </c>
      <c r="I4" s="21">
        <v>10000</v>
      </c>
      <c r="J4" s="23" t="str">
        <f>IF(H4&gt;I4,"TARGET ACHIVED","NOT ACHIEVED")</f>
        <v>NOT ACHIEVED</v>
      </c>
    </row>
    <row r="5" spans="1:10" ht="15.75" thickBot="1" x14ac:dyDescent="0.3">
      <c r="A5" s="20" t="s">
        <v>10</v>
      </c>
      <c r="B5" s="21">
        <v>5000</v>
      </c>
      <c r="C5" s="21">
        <v>1200</v>
      </c>
      <c r="D5" s="21">
        <v>500</v>
      </c>
      <c r="E5" s="21">
        <v>1200</v>
      </c>
      <c r="F5" s="21">
        <v>1200</v>
      </c>
      <c r="G5" s="21">
        <v>2800</v>
      </c>
      <c r="H5" s="24" t="s">
        <v>12</v>
      </c>
      <c r="I5" s="21">
        <v>12000</v>
      </c>
      <c r="J5" s="23" t="s">
        <v>12</v>
      </c>
    </row>
    <row r="6" spans="1:10" ht="15.75" thickBot="1" x14ac:dyDescent="0.3">
      <c r="A6" s="20" t="s">
        <v>11</v>
      </c>
      <c r="B6" s="21">
        <v>3000</v>
      </c>
      <c r="C6" s="21">
        <v>800</v>
      </c>
      <c r="D6" s="21">
        <v>1200</v>
      </c>
      <c r="E6" s="21">
        <v>3000</v>
      </c>
      <c r="F6" s="21">
        <v>1500</v>
      </c>
      <c r="G6" s="21">
        <v>3500</v>
      </c>
      <c r="H6" s="24" t="s">
        <v>12</v>
      </c>
      <c r="I6" s="21">
        <v>18000</v>
      </c>
      <c r="J6" s="23" t="s">
        <v>12</v>
      </c>
    </row>
    <row r="7" spans="1:10" ht="15.75" thickBot="1" x14ac:dyDescent="0.3">
      <c r="A7" s="20" t="s">
        <v>78</v>
      </c>
      <c r="B7" s="21">
        <v>1000</v>
      </c>
      <c r="C7" s="21">
        <v>900</v>
      </c>
      <c r="D7" s="21">
        <v>1800</v>
      </c>
      <c r="E7" s="21">
        <v>5000</v>
      </c>
      <c r="F7" s="21">
        <v>1400</v>
      </c>
      <c r="G7" s="21">
        <v>1200</v>
      </c>
      <c r="H7" s="24" t="s">
        <v>12</v>
      </c>
      <c r="I7" s="21">
        <v>10000</v>
      </c>
      <c r="J7" s="23" t="s">
        <v>12</v>
      </c>
    </row>
    <row r="8" spans="1:10" ht="15.75" thickBot="1" x14ac:dyDescent="0.3">
      <c r="A8" s="20" t="s">
        <v>79</v>
      </c>
      <c r="B8" s="21">
        <v>500</v>
      </c>
      <c r="C8" s="21">
        <v>1000</v>
      </c>
      <c r="D8" s="21">
        <v>2300</v>
      </c>
      <c r="E8" s="21">
        <v>8000</v>
      </c>
      <c r="F8" s="21">
        <v>1700</v>
      </c>
      <c r="G8" s="21">
        <v>1400</v>
      </c>
      <c r="H8" s="24" t="s">
        <v>12</v>
      </c>
      <c r="I8" s="21">
        <v>12000</v>
      </c>
      <c r="J8" s="23" t="s">
        <v>12</v>
      </c>
    </row>
    <row r="9" spans="1:10" ht="15.75" thickBot="1" x14ac:dyDescent="0.3">
      <c r="A9" s="20" t="s">
        <v>16</v>
      </c>
      <c r="B9" s="21">
        <v>800</v>
      </c>
      <c r="C9" s="21">
        <v>500</v>
      </c>
      <c r="D9" s="21">
        <v>2400</v>
      </c>
      <c r="E9" s="21">
        <v>1900</v>
      </c>
      <c r="F9" s="21">
        <v>1800</v>
      </c>
      <c r="G9" s="21">
        <v>1800</v>
      </c>
      <c r="H9" s="24" t="s">
        <v>12</v>
      </c>
      <c r="I9" s="21">
        <v>10000</v>
      </c>
      <c r="J9" s="23" t="s">
        <v>12</v>
      </c>
    </row>
    <row r="10" spans="1:10" ht="15.75" thickBot="1" x14ac:dyDescent="0.3">
      <c r="A10" s="20" t="s">
        <v>13</v>
      </c>
      <c r="B10" s="21">
        <v>1200</v>
      </c>
      <c r="C10" s="21">
        <v>1400</v>
      </c>
      <c r="D10" s="21">
        <v>1500</v>
      </c>
      <c r="E10" s="21">
        <v>700</v>
      </c>
      <c r="F10" s="21">
        <v>2500</v>
      </c>
      <c r="G10" s="21">
        <v>7000</v>
      </c>
      <c r="H10" s="24" t="s">
        <v>12</v>
      </c>
      <c r="I10" s="21">
        <v>12000</v>
      </c>
      <c r="J10" s="23" t="s">
        <v>12</v>
      </c>
    </row>
    <row r="11" spans="1:10" ht="15.75" thickBot="1" x14ac:dyDescent="0.3">
      <c r="A11" s="20" t="s">
        <v>15</v>
      </c>
      <c r="B11" s="21">
        <v>1500</v>
      </c>
      <c r="C11" s="21">
        <v>1800</v>
      </c>
      <c r="D11" s="21">
        <v>1800</v>
      </c>
      <c r="E11" s="21">
        <v>1800</v>
      </c>
      <c r="F11" s="21">
        <v>300</v>
      </c>
      <c r="G11" s="21">
        <v>1500</v>
      </c>
      <c r="H11" s="24" t="s">
        <v>12</v>
      </c>
      <c r="I11" s="21">
        <v>10000</v>
      </c>
      <c r="J11" s="23" t="s">
        <v>12</v>
      </c>
    </row>
    <row r="12" spans="1:10" ht="15.75" thickBot="1" x14ac:dyDescent="0.3">
      <c r="A12" s="20" t="s">
        <v>80</v>
      </c>
      <c r="B12" s="21">
        <v>1800</v>
      </c>
      <c r="C12" s="21">
        <v>2500</v>
      </c>
      <c r="D12" s="21">
        <v>1700</v>
      </c>
      <c r="E12" s="21">
        <v>1500</v>
      </c>
      <c r="F12" s="21">
        <v>2800</v>
      </c>
      <c r="G12" s="21">
        <v>1800</v>
      </c>
      <c r="H12" s="24" t="s">
        <v>12</v>
      </c>
      <c r="I12" s="21">
        <v>12000</v>
      </c>
      <c r="J12" s="23" t="s">
        <v>12</v>
      </c>
    </row>
    <row r="13" spans="1:10" ht="15.75" thickBot="1" x14ac:dyDescent="0.3">
      <c r="A13" s="20" t="s">
        <v>81</v>
      </c>
      <c r="B13" s="21">
        <v>200</v>
      </c>
      <c r="C13" s="21">
        <v>3000</v>
      </c>
      <c r="D13" s="21">
        <v>1900</v>
      </c>
      <c r="E13" s="21">
        <v>1200</v>
      </c>
      <c r="F13" s="21">
        <v>1500</v>
      </c>
      <c r="G13" s="21">
        <v>3000</v>
      </c>
      <c r="H13" s="24" t="s">
        <v>12</v>
      </c>
      <c r="I13" s="21">
        <v>10000</v>
      </c>
      <c r="J13" s="23" t="s">
        <v>12</v>
      </c>
    </row>
    <row r="14" spans="1:10" ht="15.75" thickBot="1" x14ac:dyDescent="0.3">
      <c r="A14" s="20" t="s">
        <v>82</v>
      </c>
      <c r="B14" s="21">
        <v>1600</v>
      </c>
      <c r="C14" s="21">
        <v>1200</v>
      </c>
      <c r="D14" s="21">
        <v>2000</v>
      </c>
      <c r="E14" s="21">
        <v>800</v>
      </c>
      <c r="F14" s="21">
        <v>1700</v>
      </c>
      <c r="G14" s="21">
        <v>800</v>
      </c>
      <c r="H14" s="24" t="s">
        <v>12</v>
      </c>
      <c r="I14" s="21">
        <v>10000</v>
      </c>
      <c r="J14" s="23" t="s">
        <v>12</v>
      </c>
    </row>
    <row r="15" spans="1:10" x14ac:dyDescent="0.25">
      <c r="B15" s="1"/>
      <c r="C15" s="1"/>
      <c r="D15" s="1"/>
      <c r="E15" s="1"/>
      <c r="F15" s="1"/>
      <c r="G15" s="1"/>
      <c r="H15" s="1"/>
      <c r="I15" s="1"/>
    </row>
    <row r="16" spans="1:10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0"/>
      <c r="B17" s="33"/>
      <c r="C17" s="32"/>
      <c r="D17" s="32"/>
      <c r="E17" s="32"/>
      <c r="F17" s="32"/>
      <c r="G17" s="1"/>
      <c r="H17" s="1"/>
      <c r="I17" s="1"/>
    </row>
    <row r="18" spans="1:9" x14ac:dyDescent="0.25">
      <c r="A18" s="4"/>
      <c r="B18" s="32"/>
      <c r="C18" s="32"/>
      <c r="D18" s="32"/>
      <c r="E18" s="32"/>
      <c r="F18" s="32"/>
      <c r="G18" s="1"/>
      <c r="H18" s="1"/>
      <c r="I18" s="1"/>
    </row>
    <row r="19" spans="1:9" x14ac:dyDescent="0.25">
      <c r="A19" s="4"/>
      <c r="B19" s="32"/>
      <c r="C19" s="32"/>
      <c r="D19" s="32"/>
      <c r="E19" s="32"/>
      <c r="F19" s="32"/>
      <c r="G19" s="1"/>
      <c r="H19" s="1"/>
      <c r="I19" s="1"/>
    </row>
    <row r="20" spans="1:9" x14ac:dyDescent="0.25">
      <c r="A20" s="31"/>
      <c r="B20" s="15"/>
      <c r="C20" s="33"/>
      <c r="D20" s="32"/>
      <c r="E20" s="32"/>
      <c r="F20" s="32"/>
      <c r="G20" s="1"/>
      <c r="H20" s="1"/>
      <c r="I20" s="1"/>
    </row>
    <row r="21" spans="1:9" x14ac:dyDescent="0.25">
      <c r="A21" s="31"/>
      <c r="B21" s="15"/>
      <c r="C21" s="33"/>
      <c r="D21" s="32"/>
      <c r="E21" s="32"/>
      <c r="F21" s="32"/>
      <c r="G21" s="1"/>
      <c r="H21" s="1"/>
      <c r="I21" s="1"/>
    </row>
    <row r="22" spans="1:9" x14ac:dyDescent="0.25">
      <c r="B22" s="15"/>
      <c r="C22" s="14"/>
      <c r="D22" s="1"/>
      <c r="E22" s="1"/>
      <c r="F22" s="1"/>
      <c r="G22" s="1"/>
      <c r="H22" s="1"/>
      <c r="I2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8250-387C-4351-81EE-FE57AF38AD54}">
  <dimension ref="A1:G12"/>
  <sheetViews>
    <sheetView workbookViewId="0">
      <selection activeCell="G4" sqref="G4"/>
    </sheetView>
  </sheetViews>
  <sheetFormatPr defaultRowHeight="15" x14ac:dyDescent="0.25"/>
  <cols>
    <col min="1" max="1" width="16.42578125" customWidth="1"/>
    <col min="2" max="2" width="12.85546875" customWidth="1"/>
    <col min="3" max="3" width="14" customWidth="1"/>
    <col min="5" max="5" width="10.5703125" bestFit="1" customWidth="1"/>
    <col min="7" max="7" width="11.5703125" customWidth="1"/>
  </cols>
  <sheetData>
    <row r="1" spans="1:7" ht="15.75" thickBot="1" x14ac:dyDescent="0.3">
      <c r="A1" s="35" t="s">
        <v>84</v>
      </c>
      <c r="B1" s="36"/>
      <c r="C1" s="37" t="s">
        <v>85</v>
      </c>
      <c r="D1" s="38"/>
      <c r="E1" s="36"/>
      <c r="F1" s="39" t="s">
        <v>86</v>
      </c>
      <c r="G1" s="38"/>
    </row>
    <row r="2" spans="1:7" ht="26.25" thickBot="1" x14ac:dyDescent="0.3">
      <c r="A2" s="40" t="s">
        <v>87</v>
      </c>
      <c r="B2" s="41" t="s">
        <v>88</v>
      </c>
      <c r="C2" s="42" t="s">
        <v>89</v>
      </c>
      <c r="D2" s="42" t="s">
        <v>90</v>
      </c>
      <c r="E2" s="41" t="s">
        <v>35</v>
      </c>
      <c r="F2" s="43" t="s">
        <v>91</v>
      </c>
      <c r="G2" s="44" t="s">
        <v>37</v>
      </c>
    </row>
    <row r="3" spans="1:7" ht="15.75" thickBot="1" x14ac:dyDescent="0.3">
      <c r="A3" s="45" t="s">
        <v>92</v>
      </c>
      <c r="B3" s="46">
        <v>80</v>
      </c>
      <c r="C3" s="46">
        <v>75</v>
      </c>
      <c r="D3" s="46">
        <v>85</v>
      </c>
      <c r="E3" s="47">
        <v>240</v>
      </c>
      <c r="F3" s="23">
        <f>AVERAGE(B3:D3)</f>
        <v>80</v>
      </c>
      <c r="G3" s="34" t="str">
        <f>IF(F3&gt;70,"EXCELLENT",IF(F3&gt;50,"GOOD","BED"))</f>
        <v>EXCELLENT</v>
      </c>
    </row>
    <row r="4" spans="1:7" ht="15.75" thickBot="1" x14ac:dyDescent="0.3">
      <c r="A4" s="45" t="s">
        <v>11</v>
      </c>
      <c r="B4" s="46">
        <v>50</v>
      </c>
      <c r="C4" s="46">
        <v>30</v>
      </c>
      <c r="D4" s="46">
        <v>40</v>
      </c>
      <c r="E4" s="47">
        <v>120</v>
      </c>
      <c r="F4" s="23" t="s">
        <v>12</v>
      </c>
      <c r="G4" s="23" t="s">
        <v>12</v>
      </c>
    </row>
    <row r="5" spans="1:7" ht="15.75" thickBot="1" x14ac:dyDescent="0.3">
      <c r="A5" s="45" t="s">
        <v>93</v>
      </c>
      <c r="B5" s="46">
        <v>60</v>
      </c>
      <c r="C5" s="46">
        <v>70</v>
      </c>
      <c r="D5" s="46" t="s">
        <v>94</v>
      </c>
      <c r="E5" s="47">
        <v>130</v>
      </c>
      <c r="F5" s="23" t="s">
        <v>12</v>
      </c>
      <c r="G5" s="23" t="s">
        <v>12</v>
      </c>
    </row>
    <row r="6" spans="1:7" ht="15.75" thickBot="1" x14ac:dyDescent="0.3">
      <c r="A6" s="45" t="s">
        <v>95</v>
      </c>
      <c r="B6" s="46">
        <v>90</v>
      </c>
      <c r="C6" s="46">
        <v>85</v>
      </c>
      <c r="D6" s="46">
        <v>95</v>
      </c>
      <c r="E6" s="47">
        <v>270</v>
      </c>
      <c r="F6" s="23" t="s">
        <v>12</v>
      </c>
      <c r="G6" s="23" t="s">
        <v>12</v>
      </c>
    </row>
    <row r="7" spans="1:7" ht="15.75" thickBot="1" x14ac:dyDescent="0.3">
      <c r="A7" s="45" t="s">
        <v>96</v>
      </c>
      <c r="B7" s="46">
        <v>20</v>
      </c>
      <c r="C7" s="46">
        <v>30</v>
      </c>
      <c r="D7" s="48" t="s">
        <v>97</v>
      </c>
      <c r="E7" s="47">
        <v>50</v>
      </c>
      <c r="F7" s="23" t="s">
        <v>12</v>
      </c>
      <c r="G7" s="23" t="s">
        <v>12</v>
      </c>
    </row>
    <row r="8" spans="1:7" ht="15.75" thickBot="1" x14ac:dyDescent="0.3">
      <c r="A8" s="45" t="s">
        <v>98</v>
      </c>
      <c r="B8" s="46">
        <v>40</v>
      </c>
      <c r="C8" s="46">
        <v>60</v>
      </c>
      <c r="D8" s="46">
        <v>80</v>
      </c>
      <c r="E8" s="47">
        <v>180</v>
      </c>
      <c r="F8" s="23" t="s">
        <v>12</v>
      </c>
      <c r="G8" s="23" t="s">
        <v>12</v>
      </c>
    </row>
    <row r="9" spans="1:7" ht="15.75" thickBot="1" x14ac:dyDescent="0.3">
      <c r="A9" s="45" t="s">
        <v>99</v>
      </c>
      <c r="B9" s="46">
        <v>10</v>
      </c>
      <c r="C9" s="46">
        <v>90</v>
      </c>
      <c r="D9" s="46">
        <v>80</v>
      </c>
      <c r="E9" s="47">
        <v>180</v>
      </c>
      <c r="F9" s="23" t="s">
        <v>12</v>
      </c>
      <c r="G9" s="23" t="s">
        <v>12</v>
      </c>
    </row>
    <row r="10" spans="1:7" ht="15.75" thickBot="1" x14ac:dyDescent="0.3">
      <c r="A10" s="45" t="s">
        <v>100</v>
      </c>
      <c r="B10" s="46">
        <v>80</v>
      </c>
      <c r="C10" s="46">
        <v>70</v>
      </c>
      <c r="D10" s="46">
        <v>60</v>
      </c>
      <c r="E10" s="47">
        <v>210</v>
      </c>
      <c r="F10" s="23" t="s">
        <v>12</v>
      </c>
      <c r="G10" s="23" t="s">
        <v>12</v>
      </c>
    </row>
    <row r="11" spans="1:7" ht="15.75" thickBot="1" x14ac:dyDescent="0.3">
      <c r="A11" s="45" t="s">
        <v>101</v>
      </c>
      <c r="B11" s="46">
        <v>30</v>
      </c>
      <c r="C11" s="46">
        <v>10</v>
      </c>
      <c r="D11" s="46">
        <v>20</v>
      </c>
      <c r="E11" s="47">
        <v>60</v>
      </c>
      <c r="F11" s="23" t="s">
        <v>12</v>
      </c>
      <c r="G11" s="23" t="s">
        <v>12</v>
      </c>
    </row>
    <row r="12" spans="1:7" ht="15.75" thickBot="1" x14ac:dyDescent="0.3">
      <c r="A12" s="45" t="s">
        <v>102</v>
      </c>
      <c r="B12" s="46">
        <v>10</v>
      </c>
      <c r="C12" s="46">
        <v>20</v>
      </c>
      <c r="D12" s="46">
        <v>30</v>
      </c>
      <c r="E12" s="47">
        <v>60</v>
      </c>
      <c r="F12" s="23" t="s">
        <v>12</v>
      </c>
      <c r="G12" s="23" t="s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B1E7D-87D5-46DE-B4E9-762871B7278E}">
  <dimension ref="A2:H18"/>
  <sheetViews>
    <sheetView workbookViewId="0">
      <selection activeCell="K1" sqref="K1"/>
    </sheetView>
  </sheetViews>
  <sheetFormatPr defaultRowHeight="15" x14ac:dyDescent="0.25"/>
  <cols>
    <col min="1" max="1" width="16.42578125" customWidth="1"/>
    <col min="2" max="2" width="12.85546875" customWidth="1"/>
    <col min="3" max="3" width="14" customWidth="1"/>
    <col min="5" max="5" width="10.5703125" bestFit="1" customWidth="1"/>
    <col min="7" max="7" width="11.5703125" customWidth="1"/>
  </cols>
  <sheetData>
    <row r="2" spans="1:8" ht="60" x14ac:dyDescent="0.25">
      <c r="A2" s="49" t="s">
        <v>104</v>
      </c>
    </row>
    <row r="3" spans="1:8" ht="15.75" thickBot="1" x14ac:dyDescent="0.3">
      <c r="A3" s="50" t="s">
        <v>105</v>
      </c>
    </row>
    <row r="4" spans="1:8" ht="32.25" thickBot="1" x14ac:dyDescent="0.3">
      <c r="A4" s="52" t="s">
        <v>106</v>
      </c>
      <c r="B4" s="53" t="s">
        <v>107</v>
      </c>
      <c r="C4" s="54" t="s">
        <v>108</v>
      </c>
      <c r="D4" s="76"/>
      <c r="E4" s="55" t="s">
        <v>106</v>
      </c>
      <c r="F4" s="56" t="s">
        <v>109</v>
      </c>
      <c r="G4" s="56" t="s">
        <v>110</v>
      </c>
      <c r="H4" s="56" t="s">
        <v>111</v>
      </c>
    </row>
    <row r="5" spans="1:8" ht="30.75" thickBot="1" x14ac:dyDescent="0.3">
      <c r="A5" s="57">
        <v>110608</v>
      </c>
      <c r="B5" s="58" t="s">
        <v>112</v>
      </c>
      <c r="C5" s="58" t="s">
        <v>113</v>
      </c>
      <c r="D5" s="76"/>
      <c r="E5" s="34">
        <v>602693</v>
      </c>
      <c r="F5" s="34" t="s">
        <v>114</v>
      </c>
      <c r="G5" s="34" t="str">
        <f>_xlfn.XLOOKUP(E5,A5:A17,C5:C17)</f>
        <v>Micheal</v>
      </c>
      <c r="H5" s="34" t="str">
        <f>_xlfn.XLOOKUP(E5,A5:A17,B5:B17)</f>
        <v>Vick</v>
      </c>
    </row>
    <row r="6" spans="1:8" ht="30.75" thickBot="1" x14ac:dyDescent="0.3">
      <c r="A6" s="57">
        <v>253072</v>
      </c>
      <c r="B6" s="58" t="s">
        <v>115</v>
      </c>
      <c r="C6" s="58" t="s">
        <v>116</v>
      </c>
      <c r="D6" s="76"/>
      <c r="E6" s="34">
        <v>611810</v>
      </c>
      <c r="F6" s="34" t="s">
        <v>117</v>
      </c>
      <c r="G6" s="23" t="s">
        <v>12</v>
      </c>
      <c r="H6" s="23" t="s">
        <v>12</v>
      </c>
    </row>
    <row r="7" spans="1:8" ht="30.75" thickBot="1" x14ac:dyDescent="0.3">
      <c r="A7" s="57">
        <v>352711</v>
      </c>
      <c r="B7" s="58" t="s">
        <v>118</v>
      </c>
      <c r="C7" s="58" t="s">
        <v>113</v>
      </c>
      <c r="D7" s="76"/>
      <c r="E7" s="34">
        <v>549457</v>
      </c>
      <c r="F7" s="34" t="s">
        <v>119</v>
      </c>
      <c r="G7" s="23" t="s">
        <v>12</v>
      </c>
      <c r="H7" s="23" t="s">
        <v>12</v>
      </c>
    </row>
    <row r="8" spans="1:8" ht="30.75" thickBot="1" x14ac:dyDescent="0.3">
      <c r="A8" s="57">
        <v>391006</v>
      </c>
      <c r="B8" s="58" t="s">
        <v>120</v>
      </c>
      <c r="C8" s="58" t="s">
        <v>121</v>
      </c>
      <c r="D8" s="76"/>
      <c r="E8" s="34">
        <v>612235</v>
      </c>
      <c r="F8" s="34" t="s">
        <v>122</v>
      </c>
      <c r="G8" s="23" t="s">
        <v>12</v>
      </c>
      <c r="H8" s="23" t="s">
        <v>12</v>
      </c>
    </row>
    <row r="9" spans="1:8" ht="30.75" thickBot="1" x14ac:dyDescent="0.3">
      <c r="A9" s="57">
        <v>392128</v>
      </c>
      <c r="B9" s="58" t="s">
        <v>123</v>
      </c>
      <c r="C9" s="58" t="s">
        <v>124</v>
      </c>
      <c r="D9" s="76"/>
      <c r="E9" s="34">
        <v>580622</v>
      </c>
      <c r="F9" s="34" t="s">
        <v>125</v>
      </c>
      <c r="G9" s="23" t="s">
        <v>12</v>
      </c>
      <c r="H9" s="23" t="s">
        <v>12</v>
      </c>
    </row>
    <row r="10" spans="1:8" ht="30.75" thickBot="1" x14ac:dyDescent="0.3">
      <c r="A10" s="57">
        <v>549457</v>
      </c>
      <c r="B10" s="58" t="s">
        <v>126</v>
      </c>
      <c r="C10" s="58" t="s">
        <v>113</v>
      </c>
      <c r="D10" s="76"/>
      <c r="E10" s="34">
        <v>830385</v>
      </c>
      <c r="F10" s="34" t="s">
        <v>127</v>
      </c>
      <c r="G10" s="23" t="s">
        <v>12</v>
      </c>
      <c r="H10" s="23" t="s">
        <v>12</v>
      </c>
    </row>
    <row r="11" spans="1:8" ht="30.75" thickBot="1" x14ac:dyDescent="0.3">
      <c r="A11" s="57">
        <v>580622</v>
      </c>
      <c r="B11" s="58" t="s">
        <v>128</v>
      </c>
      <c r="C11" s="58" t="s">
        <v>129</v>
      </c>
      <c r="D11" s="76"/>
      <c r="E11" s="34">
        <v>253072</v>
      </c>
      <c r="F11" s="34" t="s">
        <v>130</v>
      </c>
      <c r="G11" s="23" t="s">
        <v>12</v>
      </c>
      <c r="H11" s="23" t="s">
        <v>12</v>
      </c>
    </row>
    <row r="12" spans="1:8" ht="30.75" thickBot="1" x14ac:dyDescent="0.3">
      <c r="A12" s="57">
        <v>602693</v>
      </c>
      <c r="B12" s="58" t="s">
        <v>131</v>
      </c>
      <c r="C12" s="58" t="s">
        <v>132</v>
      </c>
      <c r="D12" s="76"/>
      <c r="E12" s="34">
        <v>391006</v>
      </c>
      <c r="F12" s="34" t="s">
        <v>133</v>
      </c>
      <c r="G12" s="23" t="s">
        <v>12</v>
      </c>
      <c r="H12" s="23" t="s">
        <v>12</v>
      </c>
    </row>
    <row r="13" spans="1:8" ht="30.75" thickBot="1" x14ac:dyDescent="0.3">
      <c r="A13" s="57">
        <v>611810</v>
      </c>
      <c r="B13" s="58" t="s">
        <v>134</v>
      </c>
      <c r="C13" s="58" t="s">
        <v>135</v>
      </c>
      <c r="D13" s="76"/>
      <c r="E13" s="34">
        <v>990678</v>
      </c>
      <c r="F13" s="34" t="s">
        <v>136</v>
      </c>
      <c r="G13" s="23" t="s">
        <v>12</v>
      </c>
      <c r="H13" s="23" t="s">
        <v>12</v>
      </c>
    </row>
    <row r="14" spans="1:8" ht="30.75" thickBot="1" x14ac:dyDescent="0.3">
      <c r="A14" s="57">
        <v>612235</v>
      </c>
      <c r="B14" s="58" t="s">
        <v>137</v>
      </c>
      <c r="C14" s="58" t="s">
        <v>132</v>
      </c>
      <c r="D14" s="76"/>
      <c r="E14" s="34">
        <v>795574</v>
      </c>
      <c r="F14" s="34" t="s">
        <v>138</v>
      </c>
      <c r="G14" s="23" t="s">
        <v>12</v>
      </c>
      <c r="H14" s="23" t="s">
        <v>12</v>
      </c>
    </row>
    <row r="15" spans="1:8" ht="30.75" thickBot="1" x14ac:dyDescent="0.3">
      <c r="A15" s="57">
        <v>795574</v>
      </c>
      <c r="B15" s="58" t="s">
        <v>139</v>
      </c>
      <c r="C15" s="58" t="s">
        <v>140</v>
      </c>
      <c r="D15" s="76"/>
      <c r="E15" s="34">
        <v>392128</v>
      </c>
      <c r="F15" s="34" t="s">
        <v>141</v>
      </c>
      <c r="G15" s="23" t="s">
        <v>12</v>
      </c>
      <c r="H15" s="23" t="s">
        <v>12</v>
      </c>
    </row>
    <row r="16" spans="1:8" ht="30.75" thickBot="1" x14ac:dyDescent="0.3">
      <c r="A16" s="57">
        <v>830385</v>
      </c>
      <c r="B16" s="58" t="s">
        <v>142</v>
      </c>
      <c r="C16" s="58" t="s">
        <v>143</v>
      </c>
      <c r="D16" s="76"/>
      <c r="E16" s="34">
        <v>352711</v>
      </c>
      <c r="F16" s="34" t="s">
        <v>144</v>
      </c>
      <c r="G16" s="23" t="s">
        <v>12</v>
      </c>
      <c r="H16" s="23" t="s">
        <v>12</v>
      </c>
    </row>
    <row r="17" spans="1:8" ht="30.75" thickBot="1" x14ac:dyDescent="0.3">
      <c r="A17" s="57">
        <v>990678</v>
      </c>
      <c r="B17" s="58" t="s">
        <v>121</v>
      </c>
      <c r="C17" s="58" t="s">
        <v>11</v>
      </c>
      <c r="D17" s="59"/>
      <c r="E17" s="34">
        <v>110608</v>
      </c>
      <c r="F17" s="34" t="s">
        <v>145</v>
      </c>
      <c r="G17" s="23" t="s">
        <v>12</v>
      </c>
      <c r="H17" s="23" t="s">
        <v>12</v>
      </c>
    </row>
    <row r="18" spans="1:8" x14ac:dyDescent="0.25">
      <c r="A18" s="51" t="s">
        <v>103</v>
      </c>
    </row>
  </sheetData>
  <mergeCells count="1">
    <mergeCell ref="D4:D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86C0D-8796-44E1-B86A-073FAE218CD3}">
  <dimension ref="A1:D18"/>
  <sheetViews>
    <sheetView workbookViewId="0">
      <selection activeCell="G17" sqref="G17"/>
    </sheetView>
  </sheetViews>
  <sheetFormatPr defaultRowHeight="15" x14ac:dyDescent="0.25"/>
  <cols>
    <col min="1" max="1" width="16.42578125" customWidth="1"/>
    <col min="2" max="2" width="12.85546875" customWidth="1"/>
    <col min="3" max="3" width="14" customWidth="1"/>
    <col min="5" max="5" width="10.5703125" bestFit="1" customWidth="1"/>
    <col min="7" max="7" width="11.5703125" customWidth="1"/>
  </cols>
  <sheetData>
    <row r="1" spans="1:4" ht="15.75" thickBot="1" x14ac:dyDescent="0.3">
      <c r="A1" s="12"/>
    </row>
    <row r="2" spans="1:4" ht="15.75" thickBot="1" x14ac:dyDescent="0.3">
      <c r="A2" s="60" t="s">
        <v>87</v>
      </c>
      <c r="B2" s="61" t="s">
        <v>146</v>
      </c>
      <c r="C2" s="61" t="s">
        <v>147</v>
      </c>
      <c r="D2" s="61" t="s">
        <v>148</v>
      </c>
    </row>
    <row r="3" spans="1:4" ht="15.75" thickBot="1" x14ac:dyDescent="0.3">
      <c r="A3" s="20" t="s">
        <v>149</v>
      </c>
      <c r="B3" s="34" t="s">
        <v>150</v>
      </c>
      <c r="C3" s="34" t="s">
        <v>151</v>
      </c>
      <c r="D3" s="30">
        <v>74</v>
      </c>
    </row>
    <row r="4" spans="1:4" ht="30.75" thickBot="1" x14ac:dyDescent="0.3">
      <c r="A4" s="20" t="s">
        <v>152</v>
      </c>
      <c r="B4" s="34" t="s">
        <v>153</v>
      </c>
      <c r="C4" s="34" t="s">
        <v>154</v>
      </c>
      <c r="D4" s="30">
        <v>92</v>
      </c>
    </row>
    <row r="5" spans="1:4" ht="15.75" thickBot="1" x14ac:dyDescent="0.3">
      <c r="A5" s="20" t="s">
        <v>155</v>
      </c>
      <c r="B5" s="34" t="s">
        <v>150</v>
      </c>
      <c r="C5" s="34" t="s">
        <v>151</v>
      </c>
      <c r="D5" s="30">
        <v>65</v>
      </c>
    </row>
    <row r="6" spans="1:4" ht="15.75" thickBot="1" x14ac:dyDescent="0.3">
      <c r="A6" s="20" t="s">
        <v>156</v>
      </c>
      <c r="B6" s="34" t="s">
        <v>153</v>
      </c>
      <c r="C6" s="34" t="s">
        <v>157</v>
      </c>
      <c r="D6" s="30">
        <v>82</v>
      </c>
    </row>
    <row r="7" spans="1:4" ht="15.75" thickBot="1" x14ac:dyDescent="0.3">
      <c r="A7" s="20" t="s">
        <v>158</v>
      </c>
      <c r="B7" s="34" t="s">
        <v>153</v>
      </c>
      <c r="C7" s="34" t="s">
        <v>159</v>
      </c>
      <c r="D7" s="30">
        <v>50</v>
      </c>
    </row>
    <row r="8" spans="1:4" ht="15.75" thickBot="1" x14ac:dyDescent="0.3">
      <c r="A8" s="20" t="s">
        <v>129</v>
      </c>
      <c r="B8" s="34" t="s">
        <v>153</v>
      </c>
      <c r="C8" s="34" t="s">
        <v>157</v>
      </c>
      <c r="D8" s="30">
        <v>91</v>
      </c>
    </row>
    <row r="9" spans="1:4" ht="15.75" thickBot="1" x14ac:dyDescent="0.3">
      <c r="A9" s="20" t="s">
        <v>160</v>
      </c>
      <c r="B9" s="34" t="s">
        <v>153</v>
      </c>
      <c r="C9" s="34" t="s">
        <v>151</v>
      </c>
      <c r="D9" s="30">
        <v>96</v>
      </c>
    </row>
    <row r="10" spans="1:4" ht="15.75" thickBot="1" x14ac:dyDescent="0.3">
      <c r="A10" s="20" t="s">
        <v>161</v>
      </c>
      <c r="B10" s="34" t="s">
        <v>150</v>
      </c>
      <c r="C10" s="34" t="s">
        <v>151</v>
      </c>
      <c r="D10" s="30">
        <v>58</v>
      </c>
    </row>
    <row r="11" spans="1:4" ht="30.75" thickBot="1" x14ac:dyDescent="0.3">
      <c r="A11" s="20" t="s">
        <v>162</v>
      </c>
      <c r="B11" s="34" t="s">
        <v>153</v>
      </c>
      <c r="C11" s="34" t="s">
        <v>154</v>
      </c>
      <c r="D11" s="30">
        <v>54</v>
      </c>
    </row>
    <row r="12" spans="1:4" ht="15.75" thickBot="1" x14ac:dyDescent="0.3">
      <c r="A12" s="20" t="s">
        <v>163</v>
      </c>
      <c r="B12" s="34" t="s">
        <v>150</v>
      </c>
      <c r="C12" s="34" t="s">
        <v>151</v>
      </c>
      <c r="D12" s="30">
        <v>83</v>
      </c>
    </row>
    <row r="13" spans="1:4" x14ac:dyDescent="0.25">
      <c r="A13" s="6"/>
      <c r="B13" s="6"/>
      <c r="C13" s="6"/>
      <c r="D13" s="7"/>
    </row>
    <row r="14" spans="1:4" x14ac:dyDescent="0.25">
      <c r="A14" s="62"/>
      <c r="B14" s="6"/>
      <c r="C14" s="6"/>
      <c r="D14" s="7"/>
    </row>
    <row r="15" spans="1:4" x14ac:dyDescent="0.25">
      <c r="A15" s="3"/>
      <c r="B15" s="6"/>
      <c r="C15" s="6"/>
      <c r="D15" s="7"/>
    </row>
    <row r="16" spans="1:4" x14ac:dyDescent="0.25">
      <c r="A16" s="62"/>
      <c r="B16" s="6"/>
      <c r="C16" s="6"/>
      <c r="D16" s="7"/>
    </row>
    <row r="17" spans="1:4" x14ac:dyDescent="0.25">
      <c r="A17" s="3"/>
      <c r="B17" s="6"/>
      <c r="C17" s="6"/>
      <c r="D17" s="7"/>
    </row>
    <row r="18" spans="1:4" x14ac:dyDescent="0.25">
      <c r="A18" s="62"/>
      <c r="B18" s="6"/>
      <c r="C18" s="6"/>
      <c r="D18" s="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E82F2-3E5A-442F-A828-C526943B0803}">
  <dimension ref="A1:F14"/>
  <sheetViews>
    <sheetView workbookViewId="0">
      <selection activeCell="G13" sqref="G13"/>
    </sheetView>
  </sheetViews>
  <sheetFormatPr defaultRowHeight="15" x14ac:dyDescent="0.25"/>
  <cols>
    <col min="1" max="1" width="16.42578125" customWidth="1"/>
    <col min="2" max="2" width="12.85546875" customWidth="1"/>
    <col min="3" max="3" width="14" customWidth="1"/>
    <col min="5" max="5" width="10.5703125" bestFit="1" customWidth="1"/>
    <col min="7" max="7" width="11.5703125" customWidth="1"/>
  </cols>
  <sheetData>
    <row r="1" spans="1:6" ht="15.75" thickBot="1" x14ac:dyDescent="0.3">
      <c r="A1" s="79" t="s">
        <v>164</v>
      </c>
      <c r="B1" s="80"/>
      <c r="C1" s="63">
        <v>101</v>
      </c>
      <c r="D1" s="63">
        <v>102</v>
      </c>
      <c r="E1" s="63">
        <v>103</v>
      </c>
      <c r="F1" s="63">
        <v>104</v>
      </c>
    </row>
    <row r="2" spans="1:6" ht="15.75" thickBot="1" x14ac:dyDescent="0.3">
      <c r="A2" s="81" t="s">
        <v>165</v>
      </c>
      <c r="B2" s="82"/>
      <c r="C2" s="23" t="s">
        <v>166</v>
      </c>
      <c r="D2" s="23" t="s">
        <v>167</v>
      </c>
      <c r="E2" s="23" t="s">
        <v>167</v>
      </c>
      <c r="F2" s="23" t="s">
        <v>168</v>
      </c>
    </row>
    <row r="3" spans="1:6" ht="30.75" thickBot="1" x14ac:dyDescent="0.3">
      <c r="A3" s="81" t="s">
        <v>169</v>
      </c>
      <c r="B3" s="82"/>
      <c r="C3" s="23" t="s">
        <v>170</v>
      </c>
      <c r="D3" s="23" t="s">
        <v>171</v>
      </c>
      <c r="E3" s="23" t="s">
        <v>172</v>
      </c>
      <c r="F3" s="23" t="s">
        <v>173</v>
      </c>
    </row>
    <row r="4" spans="1:6" ht="15.75" thickBot="1" x14ac:dyDescent="0.3">
      <c r="A4" s="64" t="s">
        <v>164</v>
      </c>
      <c r="B4" s="65"/>
      <c r="C4" s="66" t="s">
        <v>169</v>
      </c>
      <c r="D4" s="67" t="s">
        <v>165</v>
      </c>
      <c r="E4" s="83"/>
      <c r="F4" s="84"/>
    </row>
    <row r="5" spans="1:6" ht="15.75" thickBot="1" x14ac:dyDescent="0.3">
      <c r="A5" s="68"/>
      <c r="B5" s="69">
        <v>104</v>
      </c>
      <c r="C5" s="34" t="str">
        <f>HLOOKUP(B5,A1:F3,3,FALSE)</f>
        <v>Printer</v>
      </c>
      <c r="D5" s="70" t="str">
        <f>HLOOKUP(B5,A1:F3,2,FALSE)</f>
        <v>HP</v>
      </c>
      <c r="E5" s="77"/>
      <c r="F5" s="78"/>
    </row>
    <row r="6" spans="1:6" ht="15.75" thickBot="1" x14ac:dyDescent="0.3">
      <c r="A6" s="68"/>
      <c r="B6" s="69">
        <v>103</v>
      </c>
      <c r="C6" s="23" t="s">
        <v>12</v>
      </c>
      <c r="D6" s="70" t="s">
        <v>174</v>
      </c>
      <c r="E6" s="77"/>
      <c r="F6" s="78"/>
    </row>
    <row r="7" spans="1:6" ht="15.75" thickBot="1" x14ac:dyDescent="0.3">
      <c r="A7" s="68"/>
      <c r="B7" s="69">
        <v>104</v>
      </c>
      <c r="C7" s="23" t="s">
        <v>12</v>
      </c>
      <c r="D7" s="70" t="s">
        <v>174</v>
      </c>
      <c r="E7" s="77"/>
      <c r="F7" s="78"/>
    </row>
    <row r="8" spans="1:6" ht="15.75" thickBot="1" x14ac:dyDescent="0.3">
      <c r="A8" s="68"/>
      <c r="B8" s="69">
        <v>101</v>
      </c>
      <c r="C8" s="23" t="s">
        <v>12</v>
      </c>
      <c r="D8" s="70" t="s">
        <v>174</v>
      </c>
      <c r="E8" s="77"/>
      <c r="F8" s="78"/>
    </row>
    <row r="9" spans="1:6" ht="15.75" thickBot="1" x14ac:dyDescent="0.3">
      <c r="A9" s="68"/>
      <c r="B9" s="69">
        <v>102</v>
      </c>
      <c r="C9" s="23" t="s">
        <v>12</v>
      </c>
      <c r="D9" s="70" t="s">
        <v>174</v>
      </c>
      <c r="E9" s="77"/>
      <c r="F9" s="78"/>
    </row>
    <row r="10" spans="1:6" ht="15.75" thickBot="1" x14ac:dyDescent="0.3">
      <c r="A10" s="68"/>
      <c r="B10" s="69">
        <v>103</v>
      </c>
      <c r="C10" s="23" t="s">
        <v>12</v>
      </c>
      <c r="D10" s="70" t="s">
        <v>174</v>
      </c>
      <c r="E10" s="77"/>
      <c r="F10" s="78"/>
    </row>
    <row r="11" spans="1:6" ht="15.75" thickBot="1" x14ac:dyDescent="0.3">
      <c r="A11" s="68"/>
      <c r="B11" s="69">
        <v>101</v>
      </c>
      <c r="C11" s="23" t="s">
        <v>12</v>
      </c>
      <c r="D11" s="70" t="s">
        <v>174</v>
      </c>
      <c r="E11" s="77"/>
      <c r="F11" s="78"/>
    </row>
    <row r="12" spans="1:6" ht="15.75" thickBot="1" x14ac:dyDescent="0.3">
      <c r="A12" s="68"/>
      <c r="B12" s="69">
        <v>104</v>
      </c>
      <c r="C12" s="23" t="s">
        <v>12</v>
      </c>
      <c r="D12" s="70" t="s">
        <v>174</v>
      </c>
      <c r="E12" s="77"/>
      <c r="F12" s="78"/>
    </row>
    <row r="13" spans="1:6" ht="15.75" thickBot="1" x14ac:dyDescent="0.3">
      <c r="A13" s="68"/>
      <c r="B13" s="69">
        <v>101</v>
      </c>
      <c r="C13" s="23" t="s">
        <v>12</v>
      </c>
      <c r="D13" s="70" t="s">
        <v>174</v>
      </c>
      <c r="E13" s="77"/>
      <c r="F13" s="78"/>
    </row>
    <row r="14" spans="1:6" ht="15.75" thickBot="1" x14ac:dyDescent="0.3">
      <c r="A14" s="68"/>
      <c r="B14" s="69">
        <v>102</v>
      </c>
      <c r="C14" s="23" t="s">
        <v>12</v>
      </c>
      <c r="D14" s="70" t="s">
        <v>174</v>
      </c>
      <c r="E14" s="77"/>
      <c r="F14" s="78"/>
    </row>
  </sheetData>
  <mergeCells count="14">
    <mergeCell ref="E13:F13"/>
    <mergeCell ref="E14:F14"/>
    <mergeCell ref="E7:F7"/>
    <mergeCell ref="E8:F8"/>
    <mergeCell ref="E9:F9"/>
    <mergeCell ref="E10:F10"/>
    <mergeCell ref="E11:F11"/>
    <mergeCell ref="E12:F12"/>
    <mergeCell ref="E6:F6"/>
    <mergeCell ref="A1:B1"/>
    <mergeCell ref="A2:B2"/>
    <mergeCell ref="A3:B3"/>
    <mergeCell ref="E4:F4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Busayo Idusuyi</dc:creator>
  <cp:lastModifiedBy>Busayo Idusuyi</cp:lastModifiedBy>
  <dcterms:created xsi:type="dcterms:W3CDTF">2023-09-19T12:58:36Z</dcterms:created>
  <dcterms:modified xsi:type="dcterms:W3CDTF">2023-12-05T14:27:36Z</dcterms:modified>
</cp:coreProperties>
</file>