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am Malay\Documents\MATERI STIS TINGKAT 4\SEMESTER 7\Data Mining ( Yuliagnis Transver Wijaya )\Jurnal Datmin\FIX\"/>
    </mc:Choice>
  </mc:AlternateContent>
  <xr:revisionPtr revIDLastSave="0" documentId="13_ncr:1_{C6137C34-5256-4B62-9B22-99EB8FC8F473}" xr6:coauthVersionLast="47" xr6:coauthVersionMax="47" xr10:uidLastSave="{00000000-0000-0000-0000-000000000000}"/>
  <bookViews>
    <workbookView xWindow="-120" yWindow="-120" windowWidth="20730" windowHeight="11040" xr2:uid="{7D675E6F-51BE-4C68-8D40-ACC5494FB488}"/>
  </bookViews>
  <sheets>
    <sheet name="SVM (imb)" sheetId="8" r:id="rId1"/>
    <sheet name="SVM (bl)" sheetId="1" r:id="rId2"/>
    <sheet name="KNN (imb)" sheetId="9" r:id="rId3"/>
    <sheet name="KNN (bl)" sheetId="6" r:id="rId4"/>
    <sheet name="RF (imb)" sheetId="10" r:id="rId5"/>
    <sheet name="RF (bl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7" l="1"/>
  <c r="E18" i="7"/>
  <c r="D18" i="7"/>
  <c r="C18" i="7"/>
  <c r="B18" i="7"/>
  <c r="F18" i="10"/>
  <c r="E18" i="10"/>
  <c r="D18" i="10"/>
  <c r="C18" i="10"/>
  <c r="B18" i="10"/>
  <c r="F18" i="6"/>
  <c r="E18" i="6"/>
  <c r="D18" i="6"/>
  <c r="C18" i="6"/>
  <c r="B18" i="6"/>
  <c r="F18" i="9"/>
  <c r="E18" i="9"/>
  <c r="D18" i="9"/>
  <c r="C18" i="9"/>
  <c r="B18" i="9"/>
  <c r="F17" i="1"/>
  <c r="E17" i="1"/>
  <c r="F18" i="1"/>
  <c r="B18" i="1"/>
  <c r="E18" i="1"/>
  <c r="D18" i="1"/>
  <c r="C18" i="1"/>
  <c r="C18" i="8"/>
  <c r="D18" i="8"/>
  <c r="E18" i="8"/>
  <c r="F18" i="8"/>
  <c r="B18" i="8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D17" i="10" s="1"/>
  <c r="C11" i="10"/>
  <c r="B11" i="10"/>
  <c r="B17" i="10" s="1"/>
  <c r="H7" i="10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E16" i="9" s="1"/>
  <c r="D11" i="9"/>
  <c r="D17" i="9" s="1"/>
  <c r="C11" i="9"/>
  <c r="C17" i="9" s="1"/>
  <c r="B11" i="9"/>
  <c r="B17" i="9" s="1"/>
  <c r="H7" i="9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E17" i="8" s="1"/>
  <c r="D11" i="8"/>
  <c r="D17" i="8" s="1"/>
  <c r="C11" i="8"/>
  <c r="C17" i="8" s="1"/>
  <c r="B11" i="8"/>
  <c r="B16" i="8" s="1"/>
  <c r="H7" i="8"/>
  <c r="E14" i="7"/>
  <c r="D14" i="7"/>
  <c r="C14" i="7"/>
  <c r="B14" i="7"/>
  <c r="F14" i="7" s="1"/>
  <c r="E13" i="7"/>
  <c r="D13" i="7"/>
  <c r="C13" i="7"/>
  <c r="B13" i="7"/>
  <c r="F13" i="7" s="1"/>
  <c r="E12" i="7"/>
  <c r="D12" i="7"/>
  <c r="C12" i="7"/>
  <c r="B12" i="7"/>
  <c r="E11" i="7"/>
  <c r="E17" i="7" s="1"/>
  <c r="D11" i="7"/>
  <c r="D17" i="7" s="1"/>
  <c r="C11" i="7"/>
  <c r="B11" i="7"/>
  <c r="B16" i="7" s="1"/>
  <c r="H6" i="7"/>
  <c r="H5" i="7"/>
  <c r="H4" i="7"/>
  <c r="H3" i="7"/>
  <c r="H7" i="7" s="1"/>
  <c r="H4" i="1"/>
  <c r="H3" i="1"/>
  <c r="H6" i="1"/>
  <c r="H5" i="1"/>
  <c r="H6" i="6"/>
  <c r="H5" i="6"/>
  <c r="H4" i="6"/>
  <c r="H3" i="6"/>
  <c r="H7" i="6" s="1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E17" i="6" s="1"/>
  <c r="D11" i="6"/>
  <c r="C11" i="6"/>
  <c r="B11" i="6"/>
  <c r="B16" i="6" s="1"/>
  <c r="D14" i="1"/>
  <c r="D13" i="1"/>
  <c r="B14" i="1"/>
  <c r="B13" i="1"/>
  <c r="B16" i="1" s="1"/>
  <c r="B12" i="1"/>
  <c r="B11" i="1"/>
  <c r="E14" i="1"/>
  <c r="E13" i="1"/>
  <c r="E12" i="1"/>
  <c r="E11" i="1"/>
  <c r="D12" i="1"/>
  <c r="D11" i="1"/>
  <c r="D17" i="1" s="1"/>
  <c r="C14" i="1"/>
  <c r="C13" i="1"/>
  <c r="C12" i="1"/>
  <c r="C11" i="1"/>
  <c r="H7" i="1" l="1"/>
  <c r="F14" i="8"/>
  <c r="F11" i="10"/>
  <c r="B17" i="6"/>
  <c r="B19" i="6" s="1"/>
  <c r="F12" i="8"/>
  <c r="F13" i="8"/>
  <c r="C17" i="10"/>
  <c r="F12" i="10"/>
  <c r="F13" i="10"/>
  <c r="F13" i="9"/>
  <c r="E16" i="10"/>
  <c r="F14" i="10"/>
  <c r="F17" i="10" s="1"/>
  <c r="E17" i="10"/>
  <c r="E17" i="9"/>
  <c r="F11" i="9"/>
  <c r="F16" i="9" s="1"/>
  <c r="F14" i="9"/>
  <c r="F12" i="9"/>
  <c r="B16" i="10"/>
  <c r="B19" i="10" s="1"/>
  <c r="C16" i="10"/>
  <c r="C19" i="10" s="1"/>
  <c r="D16" i="10"/>
  <c r="D19" i="10" s="1"/>
  <c r="B16" i="9"/>
  <c r="B19" i="9" s="1"/>
  <c r="C16" i="9"/>
  <c r="C19" i="9" s="1"/>
  <c r="D16" i="9"/>
  <c r="D19" i="9" s="1"/>
  <c r="C16" i="8"/>
  <c r="C19" i="8" s="1"/>
  <c r="B17" i="8"/>
  <c r="B19" i="8" s="1"/>
  <c r="D16" i="8"/>
  <c r="D19" i="8" s="1"/>
  <c r="E16" i="8"/>
  <c r="E19" i="8" s="1"/>
  <c r="F11" i="8"/>
  <c r="C17" i="7"/>
  <c r="F12" i="7"/>
  <c r="B17" i="7"/>
  <c r="B19" i="7" s="1"/>
  <c r="C16" i="7"/>
  <c r="D16" i="7"/>
  <c r="D19" i="7" s="1"/>
  <c r="E16" i="7"/>
  <c r="E19" i="7" s="1"/>
  <c r="F11" i="7"/>
  <c r="C17" i="6"/>
  <c r="D16" i="6"/>
  <c r="F13" i="6"/>
  <c r="F14" i="6"/>
  <c r="F12" i="6"/>
  <c r="E16" i="6"/>
  <c r="E19" i="6" s="1"/>
  <c r="D17" i="6"/>
  <c r="D19" i="6" s="1"/>
  <c r="C16" i="6"/>
  <c r="F11" i="6"/>
  <c r="F14" i="1"/>
  <c r="F13" i="1"/>
  <c r="F12" i="1"/>
  <c r="F11" i="1"/>
  <c r="E16" i="1"/>
  <c r="D16" i="1"/>
  <c r="D19" i="1" s="1"/>
  <c r="C16" i="1"/>
  <c r="C17" i="1"/>
  <c r="B17" i="1"/>
  <c r="F16" i="10" l="1"/>
  <c r="F19" i="10" s="1"/>
  <c r="C19" i="6"/>
  <c r="F16" i="1"/>
  <c r="C19" i="7"/>
  <c r="B22" i="7" s="1"/>
  <c r="F17" i="9"/>
  <c r="F19" i="9"/>
  <c r="B22" i="10"/>
  <c r="B21" i="10"/>
  <c r="B22" i="9"/>
  <c r="B21" i="9"/>
  <c r="B22" i="8"/>
  <c r="B21" i="8"/>
  <c r="F16" i="8"/>
  <c r="F17" i="8"/>
  <c r="B21" i="7"/>
  <c r="F16" i="7"/>
  <c r="F17" i="7"/>
  <c r="B21" i="6"/>
  <c r="B22" i="6"/>
  <c r="F16" i="6"/>
  <c r="F17" i="6"/>
  <c r="F19" i="1"/>
  <c r="E19" i="1"/>
  <c r="C19" i="1"/>
  <c r="B19" i="1"/>
  <c r="F19" i="8" l="1"/>
  <c r="F19" i="7"/>
  <c r="F19" i="6"/>
  <c r="B22" i="1"/>
  <c r="B21" i="1"/>
</calcChain>
</file>

<file path=xl/sharedStrings.xml><?xml version="1.0" encoding="utf-8"?>
<sst xmlns="http://schemas.openxmlformats.org/spreadsheetml/2006/main" count="198" uniqueCount="20">
  <si>
    <t>Prediksi</t>
  </si>
  <si>
    <t>Data Testing</t>
  </si>
  <si>
    <t>Rendah</t>
  </si>
  <si>
    <t>Menengah</t>
  </si>
  <si>
    <t>Tinggi</t>
  </si>
  <si>
    <t>Sangat Tinggi</t>
  </si>
  <si>
    <t>TP</t>
  </si>
  <si>
    <t>TN</t>
  </si>
  <si>
    <t>FP</t>
  </si>
  <si>
    <t>FN</t>
  </si>
  <si>
    <t>presisi</t>
  </si>
  <si>
    <t>recall</t>
  </si>
  <si>
    <t>f1-score</t>
  </si>
  <si>
    <t>makro F1</t>
  </si>
  <si>
    <t>Weighted F1</t>
  </si>
  <si>
    <t>Class</t>
  </si>
  <si>
    <t>Total</t>
  </si>
  <si>
    <t>Jumlah data</t>
  </si>
  <si>
    <t>Kategori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</si>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</sst>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/>
    <xf numFmtId="0" fontId="0" fillId="2" borderId="7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294B-B092-4495-AFD7-E16DDA9A6BFC}">
  <dimension ref="A1:H22"/>
  <sheetViews>
    <sheetView tabSelected="1" workbookViewId="0">
      <selection activeCell="H15" sqref="H15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4</v>
      </c>
      <c r="C3" s="5">
        <v>0</v>
      </c>
      <c r="D3" s="5">
        <v>0</v>
      </c>
      <c r="E3" s="5">
        <v>0</v>
      </c>
      <c r="G3" s="3" t="s">
        <v>2</v>
      </c>
      <c r="H3" s="10">
        <v>4</v>
      </c>
    </row>
    <row r="4" spans="1:8" x14ac:dyDescent="0.25">
      <c r="A4" s="1" t="s">
        <v>3</v>
      </c>
      <c r="B4" s="5">
        <v>0</v>
      </c>
      <c r="C4" s="5">
        <v>21</v>
      </c>
      <c r="D4" s="5">
        <v>0</v>
      </c>
      <c r="E4" s="5">
        <v>0</v>
      </c>
      <c r="G4" s="3" t="s">
        <v>3</v>
      </c>
      <c r="H4" s="10">
        <v>21</v>
      </c>
    </row>
    <row r="5" spans="1:8" x14ac:dyDescent="0.25">
      <c r="A5" s="1" t="s">
        <v>4</v>
      </c>
      <c r="B5" s="5">
        <v>0</v>
      </c>
      <c r="C5" s="5">
        <v>0</v>
      </c>
      <c r="D5" s="5">
        <v>8</v>
      </c>
      <c r="E5" s="5">
        <v>0</v>
      </c>
      <c r="G5" s="3" t="s">
        <v>4</v>
      </c>
      <c r="H5" s="10">
        <v>8</v>
      </c>
    </row>
    <row r="6" spans="1:8" x14ac:dyDescent="0.25">
      <c r="A6" s="1" t="s">
        <v>5</v>
      </c>
      <c r="B6" s="5">
        <v>0</v>
      </c>
      <c r="C6" s="5">
        <v>0</v>
      </c>
      <c r="D6" s="5">
        <v>0</v>
      </c>
      <c r="E6" s="5">
        <v>1</v>
      </c>
      <c r="G6" s="3" t="s">
        <v>5</v>
      </c>
      <c r="H6" s="10">
        <v>1</v>
      </c>
    </row>
    <row r="7" spans="1:8" x14ac:dyDescent="0.25">
      <c r="G7" s="4" t="s">
        <v>16</v>
      </c>
      <c r="H7" s="4">
        <f>SUM(H3:H6)</f>
        <v>34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4</v>
      </c>
      <c r="C11" s="4">
        <f>C4</f>
        <v>21</v>
      </c>
      <c r="D11" s="4">
        <f>D5</f>
        <v>8</v>
      </c>
      <c r="E11" s="4">
        <f>E6</f>
        <v>1</v>
      </c>
      <c r="F11" s="4">
        <f>SUM(B11:E11)</f>
        <v>34</v>
      </c>
    </row>
    <row r="12" spans="1:8" x14ac:dyDescent="0.25">
      <c r="A12" s="4" t="s">
        <v>7</v>
      </c>
      <c r="B12" s="4">
        <f>SUM(C4:E6)</f>
        <v>30</v>
      </c>
      <c r="C12" s="4">
        <f>B3+SUM(D3:E3)+SUM(B5:B6)+SUM(D5:E6)</f>
        <v>13</v>
      </c>
      <c r="D12" s="4">
        <f>SUM(B3:C4)+SUM(E3:E4)+SUM(B6:C6)+E6</f>
        <v>26</v>
      </c>
      <c r="E12" s="4">
        <f>SUM(B3:D5)</f>
        <v>33</v>
      </c>
      <c r="F12" s="4">
        <f>SUM(B12:E12)</f>
        <v>102</v>
      </c>
    </row>
    <row r="13" spans="1:8" x14ac:dyDescent="0.25">
      <c r="A13" s="4" t="s">
        <v>8</v>
      </c>
      <c r="B13" s="4">
        <f>SUM(C3:E3)</f>
        <v>0</v>
      </c>
      <c r="C13" s="4">
        <f>B4+SUM(D4:E4)</f>
        <v>0</v>
      </c>
      <c r="D13" s="4">
        <f>SUM(B5:C5)+E5</f>
        <v>0</v>
      </c>
      <c r="E13" s="4">
        <f>SUM(B6:D6)</f>
        <v>0</v>
      </c>
      <c r="F13" s="4">
        <f>SUM(B13:E13)</f>
        <v>0</v>
      </c>
    </row>
    <row r="14" spans="1:8" x14ac:dyDescent="0.25">
      <c r="A14" s="4" t="s">
        <v>9</v>
      </c>
      <c r="B14" s="4">
        <f>SUM(B4:B6)</f>
        <v>0</v>
      </c>
      <c r="C14" s="4">
        <f>C3+SUM(C5:C6)</f>
        <v>0</v>
      </c>
      <c r="D14" s="4">
        <f>SUM(D3:D4)+D6</f>
        <v>0</v>
      </c>
      <c r="E14" s="4">
        <f>SUM(E3:E5)</f>
        <v>0</v>
      </c>
      <c r="F14" s="4">
        <f>SUM(B14:E14)</f>
        <v>0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1</v>
      </c>
      <c r="D16" s="6">
        <f>D11/(D11+D13)</f>
        <v>1</v>
      </c>
      <c r="E16" s="6">
        <f>E11/(E11+E13)</f>
        <v>1</v>
      </c>
      <c r="F16" s="6">
        <f>F11/(F11+F13)</f>
        <v>1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1</v>
      </c>
      <c r="D17" s="6">
        <f>D11/(D11+D14)</f>
        <v>1</v>
      </c>
      <c r="E17" s="6">
        <f>E11/(E11+E14)</f>
        <v>1</v>
      </c>
      <c r="F17" s="6">
        <f>F11/(F11+F14)</f>
        <v>1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1</v>
      </c>
      <c r="D18" s="6">
        <f t="shared" si="0"/>
        <v>1</v>
      </c>
      <c r="E18" s="6">
        <f t="shared" si="0"/>
        <v>1</v>
      </c>
      <c r="F18" s="6">
        <f t="shared" si="0"/>
        <v>1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1</v>
      </c>
      <c r="D19" s="6">
        <f>(2*D16*D17)/(D16+D17)</f>
        <v>1</v>
      </c>
      <c r="E19" s="6">
        <f>(2*E16*E17)/(E16+E17)</f>
        <v>1</v>
      </c>
      <c r="F19" s="6">
        <f>(2*F16*F17)/(F16+F17)</f>
        <v>1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1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1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B13:B14 E13:E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63DA-746B-4140-8207-56EDF49F9CE3}">
  <dimension ref="A1:H22"/>
  <sheetViews>
    <sheetView topLeftCell="A7" workbookViewId="0">
      <selection activeCell="F18" sqref="F18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21</v>
      </c>
      <c r="C3" s="5">
        <v>0</v>
      </c>
      <c r="D3" s="5">
        <v>0</v>
      </c>
      <c r="E3" s="5">
        <v>0</v>
      </c>
      <c r="G3" s="3" t="s">
        <v>2</v>
      </c>
      <c r="H3" s="10">
        <f>SUM(B3:B6)</f>
        <v>21</v>
      </c>
    </row>
    <row r="4" spans="1:8" x14ac:dyDescent="0.25">
      <c r="A4" s="1" t="s">
        <v>3</v>
      </c>
      <c r="B4" s="5">
        <v>0</v>
      </c>
      <c r="C4" s="5">
        <v>19</v>
      </c>
      <c r="D4" s="5">
        <v>0</v>
      </c>
      <c r="E4" s="5">
        <v>0</v>
      </c>
      <c r="G4" s="3" t="s">
        <v>3</v>
      </c>
      <c r="H4" s="10">
        <f>SUM(C3:C6)</f>
        <v>21</v>
      </c>
    </row>
    <row r="5" spans="1:8" x14ac:dyDescent="0.25">
      <c r="A5" s="1" t="s">
        <v>4</v>
      </c>
      <c r="B5" s="5">
        <v>0</v>
      </c>
      <c r="C5" s="5">
        <v>2</v>
      </c>
      <c r="D5" s="5">
        <v>21</v>
      </c>
      <c r="E5" s="5">
        <v>0</v>
      </c>
      <c r="G5" s="3" t="s">
        <v>4</v>
      </c>
      <c r="H5" s="10">
        <f>SUM(D3:D6)</f>
        <v>21</v>
      </c>
    </row>
    <row r="6" spans="1:8" x14ac:dyDescent="0.25">
      <c r="A6" s="1" t="s">
        <v>5</v>
      </c>
      <c r="B6" s="5">
        <v>0</v>
      </c>
      <c r="C6" s="5">
        <v>0</v>
      </c>
      <c r="D6" s="5">
        <v>0</v>
      </c>
      <c r="E6" s="5">
        <v>21</v>
      </c>
      <c r="G6" s="3" t="s">
        <v>5</v>
      </c>
      <c r="H6" s="10">
        <f>SUM(E3:E6)</f>
        <v>21</v>
      </c>
    </row>
    <row r="7" spans="1:8" x14ac:dyDescent="0.25">
      <c r="G7" s="4" t="s">
        <v>16</v>
      </c>
      <c r="H7" s="4">
        <f>SUM(H3:H6)</f>
        <v>84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21</v>
      </c>
      <c r="C11" s="4">
        <f>C4</f>
        <v>19</v>
      </c>
      <c r="D11" s="4">
        <f>D5</f>
        <v>21</v>
      </c>
      <c r="E11" s="4">
        <f>E6</f>
        <v>21</v>
      </c>
      <c r="F11" s="4">
        <f>SUM(B11:E11)</f>
        <v>82</v>
      </c>
    </row>
    <row r="12" spans="1:8" x14ac:dyDescent="0.25">
      <c r="A12" s="4" t="s">
        <v>7</v>
      </c>
      <c r="B12" s="4">
        <f>SUM(C4:E6)</f>
        <v>63</v>
      </c>
      <c r="C12" s="4">
        <f>B3+SUM(D3:E3)+SUM(B5:B6)+SUM(D5:E6)</f>
        <v>63</v>
      </c>
      <c r="D12" s="4">
        <f>SUM(B3:C4)+SUM(E3:E4)+SUM(B6:C6)+E6</f>
        <v>61</v>
      </c>
      <c r="E12" s="4">
        <f>SUM(B3:D5)</f>
        <v>63</v>
      </c>
      <c r="F12" s="4">
        <f>SUM(B12:E12)</f>
        <v>250</v>
      </c>
    </row>
    <row r="13" spans="1:8" x14ac:dyDescent="0.25">
      <c r="A13" s="4" t="s">
        <v>8</v>
      </c>
      <c r="B13" s="4">
        <f>SUM(C3:E3)</f>
        <v>0</v>
      </c>
      <c r="C13" s="4">
        <f>B4+SUM(D4:E4)</f>
        <v>0</v>
      </c>
      <c r="D13" s="4">
        <f>SUM(B5:C5)+E5</f>
        <v>2</v>
      </c>
      <c r="E13" s="4">
        <f>SUM(B6:D6)</f>
        <v>0</v>
      </c>
      <c r="F13" s="4">
        <f>SUM(B13:E13)</f>
        <v>2</v>
      </c>
    </row>
    <row r="14" spans="1:8" x14ac:dyDescent="0.25">
      <c r="A14" s="4" t="s">
        <v>9</v>
      </c>
      <c r="B14" s="4">
        <f>SUM(B4:B6)</f>
        <v>0</v>
      </c>
      <c r="C14" s="4">
        <f>C3+SUM(C5:C6)</f>
        <v>2</v>
      </c>
      <c r="D14" s="4">
        <f>SUM(D3:D4)+D6</f>
        <v>0</v>
      </c>
      <c r="E14" s="4">
        <f>SUM(E3:E5)</f>
        <v>0</v>
      </c>
      <c r="F14" s="4">
        <f>SUM(B14:E14)</f>
        <v>2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1</v>
      </c>
      <c r="D16" s="6">
        <f>D11/(D11+D13)</f>
        <v>0.91304347826086951</v>
      </c>
      <c r="E16" s="6">
        <f>E11/(E11+E13)</f>
        <v>1</v>
      </c>
      <c r="F16" s="6">
        <f>F11/(F11+F13)</f>
        <v>0.97619047619047616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0.90476190476190477</v>
      </c>
      <c r="D17" s="6">
        <f>D11/(D11+D14)</f>
        <v>1</v>
      </c>
      <c r="E17" s="6">
        <f>E11/(E11+E14)</f>
        <v>1</v>
      </c>
      <c r="F17" s="6">
        <f>F11/(F11+F14)</f>
        <v>0.97619047619047616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1</v>
      </c>
      <c r="D18" s="6">
        <f t="shared" si="0"/>
        <v>0.96825396825396826</v>
      </c>
      <c r="E18" s="6">
        <f t="shared" si="0"/>
        <v>1</v>
      </c>
      <c r="F18" s="6">
        <f>F12/(F12+F13)</f>
        <v>0.99206349206349209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0.95000000000000007</v>
      </c>
      <c r="D19" s="6">
        <f>(2*D16*D17)/(D16+D17)</f>
        <v>0.95454545454545447</v>
      </c>
      <c r="E19" s="6">
        <f>(2*E16*E17)/(E16+E17)</f>
        <v>1</v>
      </c>
      <c r="F19" s="6">
        <f>(2*F16*F17)/(F16+F17)</f>
        <v>0.97619047619047616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0.97613636363636369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0.97613636363636369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E13:E14 B13:B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F2BE-85EC-4D59-9197-D92E84ABABD2}">
  <dimension ref="A1:H22"/>
  <sheetViews>
    <sheetView workbookViewId="0">
      <selection activeCell="G26" sqref="G26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4</v>
      </c>
      <c r="C3" s="5">
        <v>0</v>
      </c>
      <c r="D3" s="5">
        <v>0</v>
      </c>
      <c r="E3" s="5">
        <v>0</v>
      </c>
      <c r="G3" s="3" t="s">
        <v>2</v>
      </c>
      <c r="H3" s="10">
        <v>4</v>
      </c>
    </row>
    <row r="4" spans="1:8" x14ac:dyDescent="0.25">
      <c r="A4" s="1" t="s">
        <v>3</v>
      </c>
      <c r="B4" s="5">
        <v>0</v>
      </c>
      <c r="C4" s="5">
        <v>21</v>
      </c>
      <c r="D4" s="5">
        <v>1</v>
      </c>
      <c r="E4" s="5">
        <v>0</v>
      </c>
      <c r="G4" s="3" t="s">
        <v>3</v>
      </c>
      <c r="H4" s="10">
        <v>21</v>
      </c>
    </row>
    <row r="5" spans="1:8" x14ac:dyDescent="0.25">
      <c r="A5" s="1" t="s">
        <v>4</v>
      </c>
      <c r="B5" s="5">
        <v>0</v>
      </c>
      <c r="C5" s="5">
        <v>0</v>
      </c>
      <c r="D5" s="5">
        <v>7</v>
      </c>
      <c r="E5" s="5">
        <v>0</v>
      </c>
      <c r="G5" s="3" t="s">
        <v>4</v>
      </c>
      <c r="H5" s="10">
        <v>8</v>
      </c>
    </row>
    <row r="6" spans="1:8" x14ac:dyDescent="0.25">
      <c r="A6" s="1" t="s">
        <v>5</v>
      </c>
      <c r="B6" s="5">
        <v>0</v>
      </c>
      <c r="C6" s="5">
        <v>0</v>
      </c>
      <c r="D6" s="5">
        <v>0</v>
      </c>
      <c r="E6" s="5">
        <v>1</v>
      </c>
      <c r="G6" s="3" t="s">
        <v>5</v>
      </c>
      <c r="H6" s="10">
        <v>1</v>
      </c>
    </row>
    <row r="7" spans="1:8" x14ac:dyDescent="0.25">
      <c r="G7" s="4" t="s">
        <v>16</v>
      </c>
      <c r="H7" s="4">
        <f>SUM(H3:H6)</f>
        <v>34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4</v>
      </c>
      <c r="C11" s="4">
        <f>C4</f>
        <v>21</v>
      </c>
      <c r="D11" s="4">
        <f>D5</f>
        <v>7</v>
      </c>
      <c r="E11" s="4">
        <f>E6</f>
        <v>1</v>
      </c>
      <c r="F11" s="4">
        <f>SUM(B11:E11)</f>
        <v>33</v>
      </c>
    </row>
    <row r="12" spans="1:8" x14ac:dyDescent="0.25">
      <c r="A12" s="4" t="s">
        <v>7</v>
      </c>
      <c r="B12" s="4">
        <f>SUM(C4:E6)</f>
        <v>30</v>
      </c>
      <c r="C12" s="4">
        <f>B3+SUM(D3:E3)+SUM(B5:B6)+SUM(D5:E6)</f>
        <v>12</v>
      </c>
      <c r="D12" s="4">
        <f>SUM(B3:C4)+SUM(E3:E4)+SUM(B6:C6)+E6</f>
        <v>26</v>
      </c>
      <c r="E12" s="4">
        <f>SUM(B3:D5)</f>
        <v>33</v>
      </c>
      <c r="F12" s="4">
        <f>SUM(B12:E12)</f>
        <v>101</v>
      </c>
    </row>
    <row r="13" spans="1:8" x14ac:dyDescent="0.25">
      <c r="A13" s="4" t="s">
        <v>8</v>
      </c>
      <c r="B13" s="4">
        <f>SUM(C3:E3)</f>
        <v>0</v>
      </c>
      <c r="C13" s="4">
        <f>B4+SUM(D4:E4)</f>
        <v>1</v>
      </c>
      <c r="D13" s="4">
        <f>SUM(B5:C5)+E5</f>
        <v>0</v>
      </c>
      <c r="E13" s="4">
        <f>SUM(B6:D6)</f>
        <v>0</v>
      </c>
      <c r="F13" s="4">
        <f>SUM(B13:E13)</f>
        <v>1</v>
      </c>
    </row>
    <row r="14" spans="1:8" x14ac:dyDescent="0.25">
      <c r="A14" s="4" t="s">
        <v>9</v>
      </c>
      <c r="B14" s="4">
        <f>SUM(B4:B6)</f>
        <v>0</v>
      </c>
      <c r="C14" s="4">
        <f>C3+SUM(C5:C6)</f>
        <v>0</v>
      </c>
      <c r="D14" s="4">
        <f>SUM(D3:D4)+D6</f>
        <v>1</v>
      </c>
      <c r="E14" s="4">
        <f>SUM(E3:E5)</f>
        <v>0</v>
      </c>
      <c r="F14" s="4">
        <f>SUM(B14:E14)</f>
        <v>1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0.95454545454545459</v>
      </c>
      <c r="D16" s="6">
        <f>D11/(D11+D13)</f>
        <v>1</v>
      </c>
      <c r="E16" s="6">
        <f>E11/(E11+E13)</f>
        <v>1</v>
      </c>
      <c r="F16" s="6">
        <f>F11/(F11+F13)</f>
        <v>0.97058823529411764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1</v>
      </c>
      <c r="D17" s="6">
        <f>D11/(D11+D14)</f>
        <v>0.875</v>
      </c>
      <c r="E17" s="6">
        <f>E11/(E11+E14)</f>
        <v>1</v>
      </c>
      <c r="F17" s="6">
        <f>F11/(F11+F14)</f>
        <v>0.97058823529411764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0.92307692307692313</v>
      </c>
      <c r="D18" s="6">
        <f t="shared" si="0"/>
        <v>1</v>
      </c>
      <c r="E18" s="6">
        <f t="shared" si="0"/>
        <v>1</v>
      </c>
      <c r="F18" s="6">
        <f t="shared" si="0"/>
        <v>0.99019607843137258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0.9767441860465117</v>
      </c>
      <c r="D19" s="6">
        <f>(2*D16*D17)/(D16+D17)</f>
        <v>0.93333333333333335</v>
      </c>
      <c r="E19" s="6">
        <v>0</v>
      </c>
      <c r="F19" s="6">
        <f>(2*F16*F17)/(F16+F17)</f>
        <v>0.97058823529411764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0.72751937984496129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0.94053807569539438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B13:B14 E13:E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9049-DADB-4CE9-949B-D522D176900B}">
  <dimension ref="A1:H22"/>
  <sheetViews>
    <sheetView topLeftCell="A7" workbookViewId="0">
      <selection activeCell="A18" sqref="A18:F18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21</v>
      </c>
      <c r="C3" s="5">
        <v>0</v>
      </c>
      <c r="D3" s="5">
        <v>0</v>
      </c>
      <c r="E3" s="5">
        <v>0</v>
      </c>
      <c r="G3" s="3" t="s">
        <v>2</v>
      </c>
      <c r="H3" s="10">
        <f>SUM(B3:B6)</f>
        <v>21</v>
      </c>
    </row>
    <row r="4" spans="1:8" x14ac:dyDescent="0.25">
      <c r="A4" s="1" t="s">
        <v>3</v>
      </c>
      <c r="B4" s="5">
        <v>0</v>
      </c>
      <c r="C4" s="5">
        <v>14</v>
      </c>
      <c r="D4" s="5">
        <v>0</v>
      </c>
      <c r="E4" s="5">
        <v>0</v>
      </c>
      <c r="G4" s="3" t="s">
        <v>3</v>
      </c>
      <c r="H4" s="10">
        <f>SUM(C3:C6)</f>
        <v>21</v>
      </c>
    </row>
    <row r="5" spans="1:8" x14ac:dyDescent="0.25">
      <c r="A5" s="1" t="s">
        <v>4</v>
      </c>
      <c r="B5" s="5">
        <v>0</v>
      </c>
      <c r="C5" s="5">
        <v>7</v>
      </c>
      <c r="D5" s="5">
        <v>18</v>
      </c>
      <c r="E5" s="5">
        <v>0</v>
      </c>
      <c r="G5" s="3" t="s">
        <v>4</v>
      </c>
      <c r="H5" s="10">
        <f>SUM(D3:D6)</f>
        <v>21</v>
      </c>
    </row>
    <row r="6" spans="1:8" x14ac:dyDescent="0.25">
      <c r="A6" s="1" t="s">
        <v>5</v>
      </c>
      <c r="B6" s="5">
        <v>0</v>
      </c>
      <c r="C6" s="5">
        <v>0</v>
      </c>
      <c r="D6" s="5">
        <v>3</v>
      </c>
      <c r="E6" s="5">
        <v>21</v>
      </c>
      <c r="G6" s="3" t="s">
        <v>5</v>
      </c>
      <c r="H6" s="10">
        <f>SUM(E3:E6)</f>
        <v>21</v>
      </c>
    </row>
    <row r="7" spans="1:8" x14ac:dyDescent="0.25">
      <c r="G7" s="4" t="s">
        <v>16</v>
      </c>
      <c r="H7" s="4">
        <f>SUM(H3:H6)</f>
        <v>84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21</v>
      </c>
      <c r="C11" s="4">
        <f>C4</f>
        <v>14</v>
      </c>
      <c r="D11" s="4">
        <f>D5</f>
        <v>18</v>
      </c>
      <c r="E11" s="4">
        <f>E6</f>
        <v>21</v>
      </c>
      <c r="F11" s="4">
        <f>SUM(B11:E11)</f>
        <v>74</v>
      </c>
    </row>
    <row r="12" spans="1:8" x14ac:dyDescent="0.25">
      <c r="A12" s="4" t="s">
        <v>7</v>
      </c>
      <c r="B12" s="4">
        <f>SUM(C4:E6)</f>
        <v>63</v>
      </c>
      <c r="C12" s="4">
        <f>B3+SUM(D3:E3)+SUM(B5:B6)+SUM(D5:E6)</f>
        <v>63</v>
      </c>
      <c r="D12" s="4">
        <f>SUM(B3:C4)+SUM(E3:E4)+SUM(B6:C6)+E6</f>
        <v>56</v>
      </c>
      <c r="E12" s="4">
        <f>SUM(B3:D5)</f>
        <v>60</v>
      </c>
      <c r="F12" s="4">
        <f>SUM(B12:E12)</f>
        <v>242</v>
      </c>
    </row>
    <row r="13" spans="1:8" x14ac:dyDescent="0.25">
      <c r="A13" s="4" t="s">
        <v>8</v>
      </c>
      <c r="B13" s="4">
        <f>SUM(C3:E3)</f>
        <v>0</v>
      </c>
      <c r="C13" s="4">
        <f>B4+SUM(D4:E4)</f>
        <v>0</v>
      </c>
      <c r="D13" s="4">
        <f>SUM(B5:C5)+E5</f>
        <v>7</v>
      </c>
      <c r="E13" s="4">
        <f>SUM(B6:D6)</f>
        <v>3</v>
      </c>
      <c r="F13" s="4">
        <f>SUM(B13:E13)</f>
        <v>10</v>
      </c>
    </row>
    <row r="14" spans="1:8" x14ac:dyDescent="0.25">
      <c r="A14" s="4" t="s">
        <v>9</v>
      </c>
      <c r="B14" s="4">
        <f>SUM(B4:B6)</f>
        <v>0</v>
      </c>
      <c r="C14" s="4">
        <f>C3+SUM(C5:C6)</f>
        <v>7</v>
      </c>
      <c r="D14" s="4">
        <f>SUM(D3:D4)+D6</f>
        <v>3</v>
      </c>
      <c r="E14" s="4">
        <f>SUM(E3:E5)</f>
        <v>0</v>
      </c>
      <c r="F14" s="4">
        <f>SUM(B14:E14)</f>
        <v>10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1</v>
      </c>
      <c r="D16" s="6">
        <f>D11/(D11+D13)</f>
        <v>0.72</v>
      </c>
      <c r="E16" s="6">
        <f>E11/(E11+E13)</f>
        <v>0.875</v>
      </c>
      <c r="F16" s="6">
        <f>F11/(F11+F13)</f>
        <v>0.88095238095238093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0.66666666666666663</v>
      </c>
      <c r="D17" s="6">
        <f>D11/(D11+D14)</f>
        <v>0.8571428571428571</v>
      </c>
      <c r="E17" s="6">
        <f>E11/(E11+E14)</f>
        <v>1</v>
      </c>
      <c r="F17" s="6">
        <f>F11/(F11+F14)</f>
        <v>0.88095238095238093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1</v>
      </c>
      <c r="D18" s="6">
        <f t="shared" si="0"/>
        <v>0.88888888888888884</v>
      </c>
      <c r="E18" s="6">
        <f t="shared" si="0"/>
        <v>0.95238095238095233</v>
      </c>
      <c r="F18" s="6">
        <f t="shared" si="0"/>
        <v>0.96031746031746035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0.8</v>
      </c>
      <c r="D19" s="6">
        <f>(2*D16*D17)/(D16+D17)</f>
        <v>0.78260869565217395</v>
      </c>
      <c r="E19" s="6">
        <f>(2*E16*E17)/(E16+E17)</f>
        <v>0.93333333333333335</v>
      </c>
      <c r="F19" s="6">
        <f>(2*F16*F17)/(F16+F17)</f>
        <v>0.88095238095238093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0.87898550724637681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0.87898550724637692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B13:B14 E13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274A-11B3-45B1-9BBD-13C7C66DD431}">
  <dimension ref="A1:H22"/>
  <sheetViews>
    <sheetView topLeftCell="A7" workbookViewId="0">
      <selection activeCell="A18" sqref="A18:F18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4</v>
      </c>
      <c r="C3" s="5">
        <v>0</v>
      </c>
      <c r="D3" s="5">
        <v>0</v>
      </c>
      <c r="E3" s="5">
        <v>0</v>
      </c>
      <c r="G3" s="3" t="s">
        <v>2</v>
      </c>
      <c r="H3" s="10">
        <v>4</v>
      </c>
    </row>
    <row r="4" spans="1:8" x14ac:dyDescent="0.25">
      <c r="A4" s="1" t="s">
        <v>3</v>
      </c>
      <c r="B4" s="5">
        <v>0</v>
      </c>
      <c r="C4" s="5">
        <v>21</v>
      </c>
      <c r="D4" s="5">
        <v>0</v>
      </c>
      <c r="E4" s="5">
        <v>0</v>
      </c>
      <c r="G4" s="3" t="s">
        <v>3</v>
      </c>
      <c r="H4" s="10">
        <v>21</v>
      </c>
    </row>
    <row r="5" spans="1:8" x14ac:dyDescent="0.25">
      <c r="A5" s="1" t="s">
        <v>4</v>
      </c>
      <c r="B5" s="5">
        <v>0</v>
      </c>
      <c r="C5" s="5">
        <v>0</v>
      </c>
      <c r="D5" s="5">
        <v>7</v>
      </c>
      <c r="E5" s="5">
        <v>1</v>
      </c>
      <c r="G5" s="3" t="s">
        <v>4</v>
      </c>
      <c r="H5" s="10">
        <v>8</v>
      </c>
    </row>
    <row r="6" spans="1:8" x14ac:dyDescent="0.25">
      <c r="A6" s="1" t="s">
        <v>5</v>
      </c>
      <c r="B6" s="5">
        <v>0</v>
      </c>
      <c r="C6" s="5">
        <v>0</v>
      </c>
      <c r="D6" s="5">
        <v>1</v>
      </c>
      <c r="E6" s="5">
        <v>0</v>
      </c>
      <c r="G6" s="3" t="s">
        <v>5</v>
      </c>
      <c r="H6" s="10">
        <v>1</v>
      </c>
    </row>
    <row r="7" spans="1:8" x14ac:dyDescent="0.25">
      <c r="G7" s="4" t="s">
        <v>16</v>
      </c>
      <c r="H7" s="4">
        <f>SUM(H3:H6)</f>
        <v>34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4</v>
      </c>
      <c r="C11" s="4">
        <f>C4</f>
        <v>21</v>
      </c>
      <c r="D11" s="4">
        <f>D5</f>
        <v>7</v>
      </c>
      <c r="E11" s="4">
        <f>E6</f>
        <v>0</v>
      </c>
      <c r="F11" s="4">
        <f>SUM(B11:E11)</f>
        <v>32</v>
      </c>
    </row>
    <row r="12" spans="1:8" x14ac:dyDescent="0.25">
      <c r="A12" s="4" t="s">
        <v>7</v>
      </c>
      <c r="B12" s="4">
        <f>SUM(C4:E6)</f>
        <v>30</v>
      </c>
      <c r="C12" s="4">
        <f>B3+SUM(D3:E3)+SUM(B5:B6)+SUM(D5:E6)</f>
        <v>13</v>
      </c>
      <c r="D12" s="4">
        <f>SUM(B3:C4)+SUM(E3:E4)+SUM(B6:C6)+E6</f>
        <v>25</v>
      </c>
      <c r="E12" s="4">
        <f>SUM(B3:D5)</f>
        <v>32</v>
      </c>
      <c r="F12" s="4">
        <f>SUM(B12:E12)</f>
        <v>100</v>
      </c>
    </row>
    <row r="13" spans="1:8" x14ac:dyDescent="0.25">
      <c r="A13" s="4" t="s">
        <v>8</v>
      </c>
      <c r="B13" s="4">
        <f>SUM(C3:E3)</f>
        <v>0</v>
      </c>
      <c r="C13" s="4">
        <f>B4+SUM(D4:E4)</f>
        <v>0</v>
      </c>
      <c r="D13" s="4">
        <f>SUM(B5:C5)+E5</f>
        <v>1</v>
      </c>
      <c r="E13" s="4">
        <f>SUM(B6:D6)</f>
        <v>1</v>
      </c>
      <c r="F13" s="4">
        <f>SUM(B13:E13)</f>
        <v>2</v>
      </c>
    </row>
    <row r="14" spans="1:8" x14ac:dyDescent="0.25">
      <c r="A14" s="4" t="s">
        <v>9</v>
      </c>
      <c r="B14" s="4">
        <f>SUM(B4:B6)</f>
        <v>0</v>
      </c>
      <c r="C14" s="4">
        <f>C3+SUM(C5:C6)</f>
        <v>0</v>
      </c>
      <c r="D14" s="4">
        <f>SUM(D3:D4)+D6</f>
        <v>1</v>
      </c>
      <c r="E14" s="4">
        <f>SUM(E3:E5)</f>
        <v>1</v>
      </c>
      <c r="F14" s="4">
        <f>SUM(B14:E14)</f>
        <v>2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1</v>
      </c>
      <c r="D16" s="6">
        <f>D11/(D11+D13)</f>
        <v>0.875</v>
      </c>
      <c r="E16" s="6">
        <f>E11/(E11+E13)</f>
        <v>0</v>
      </c>
      <c r="F16" s="6">
        <f>F11/(F11+F13)</f>
        <v>0.94117647058823528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1</v>
      </c>
      <c r="D17" s="6">
        <f>D11/(D11+D14)</f>
        <v>0.875</v>
      </c>
      <c r="E17" s="6">
        <f>E11/(E11+E14)</f>
        <v>0</v>
      </c>
      <c r="F17" s="6">
        <f>F11/(F11+F14)</f>
        <v>0.94117647058823528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1</v>
      </c>
      <c r="D18" s="6">
        <f t="shared" si="0"/>
        <v>0.96153846153846156</v>
      </c>
      <c r="E18" s="6">
        <f t="shared" si="0"/>
        <v>0.96969696969696972</v>
      </c>
      <c r="F18" s="6">
        <f t="shared" si="0"/>
        <v>0.98039215686274506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1</v>
      </c>
      <c r="D19" s="6">
        <f>(2*D16*D17)/(D16+D17)</f>
        <v>0.875</v>
      </c>
      <c r="E19" s="6">
        <v>0</v>
      </c>
      <c r="F19" s="6">
        <f>(2*F16*F17)/(F16+F17)</f>
        <v>0.94117647058823528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0.71875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0.94117647058823528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B13:B14 E13:E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6EE4-01DC-44D2-AC5C-F31A1EA93DAE}">
  <dimension ref="A1:H22"/>
  <sheetViews>
    <sheetView topLeftCell="A7" workbookViewId="0">
      <selection activeCell="A18" sqref="A18:F18"/>
    </sheetView>
  </sheetViews>
  <sheetFormatPr defaultRowHeight="15" x14ac:dyDescent="0.25"/>
  <cols>
    <col min="1" max="1" width="18.85546875" customWidth="1"/>
    <col min="2" max="2" width="12" customWidth="1"/>
    <col min="3" max="3" width="16.7109375" customWidth="1"/>
    <col min="4" max="4" width="12.42578125" customWidth="1"/>
    <col min="5" max="5" width="14.28515625" customWidth="1"/>
    <col min="6" max="6" width="13.28515625" customWidth="1"/>
    <col min="7" max="7" width="18.28515625" customWidth="1"/>
    <col min="8" max="8" width="17.42578125" customWidth="1"/>
  </cols>
  <sheetData>
    <row r="1" spans="1:8" ht="15.75" customHeight="1" x14ac:dyDescent="0.25">
      <c r="A1" s="11" t="s">
        <v>0</v>
      </c>
      <c r="B1" s="13" t="s">
        <v>1</v>
      </c>
      <c r="C1" s="14"/>
      <c r="D1" s="14"/>
      <c r="E1" s="15"/>
    </row>
    <row r="2" spans="1:8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  <c r="G2" s="2" t="s">
        <v>18</v>
      </c>
      <c r="H2" s="4" t="s">
        <v>17</v>
      </c>
    </row>
    <row r="3" spans="1:8" x14ac:dyDescent="0.25">
      <c r="A3" s="1" t="s">
        <v>2</v>
      </c>
      <c r="B3" s="5">
        <v>21</v>
      </c>
      <c r="C3" s="5">
        <v>0</v>
      </c>
      <c r="D3" s="5">
        <v>0</v>
      </c>
      <c r="E3" s="5">
        <v>0</v>
      </c>
      <c r="G3" s="3" t="s">
        <v>2</v>
      </c>
      <c r="H3" s="10">
        <f>SUM(B3:B6)</f>
        <v>21</v>
      </c>
    </row>
    <row r="4" spans="1:8" x14ac:dyDescent="0.25">
      <c r="A4" s="1" t="s">
        <v>3</v>
      </c>
      <c r="B4" s="5">
        <v>0</v>
      </c>
      <c r="C4" s="5">
        <v>20</v>
      </c>
      <c r="D4" s="5">
        <v>0</v>
      </c>
      <c r="E4" s="5">
        <v>0</v>
      </c>
      <c r="G4" s="3" t="s">
        <v>3</v>
      </c>
      <c r="H4" s="10">
        <f>SUM(C3:C6)</f>
        <v>21</v>
      </c>
    </row>
    <row r="5" spans="1:8" x14ac:dyDescent="0.25">
      <c r="A5" s="1" t="s">
        <v>4</v>
      </c>
      <c r="B5" s="5">
        <v>0</v>
      </c>
      <c r="C5" s="5">
        <v>1</v>
      </c>
      <c r="D5" s="5">
        <v>20</v>
      </c>
      <c r="E5" s="5">
        <v>0</v>
      </c>
      <c r="G5" s="3" t="s">
        <v>4</v>
      </c>
      <c r="H5" s="10">
        <f>SUM(D3:D6)</f>
        <v>21</v>
      </c>
    </row>
    <row r="6" spans="1:8" x14ac:dyDescent="0.25">
      <c r="A6" s="1" t="s">
        <v>5</v>
      </c>
      <c r="B6" s="5">
        <v>0</v>
      </c>
      <c r="C6" s="5">
        <v>0</v>
      </c>
      <c r="D6" s="5">
        <v>1</v>
      </c>
      <c r="E6" s="5">
        <v>21</v>
      </c>
      <c r="G6" s="3" t="s">
        <v>5</v>
      </c>
      <c r="H6" s="10">
        <f>SUM(E3:E6)</f>
        <v>21</v>
      </c>
    </row>
    <row r="7" spans="1:8" x14ac:dyDescent="0.25">
      <c r="G7" s="4" t="s">
        <v>16</v>
      </c>
      <c r="H7" s="4">
        <f>SUM(H3:H6)</f>
        <v>84</v>
      </c>
    </row>
    <row r="10" spans="1:8" x14ac:dyDescent="0.25">
      <c r="A10" s="4" t="s">
        <v>15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16</v>
      </c>
    </row>
    <row r="11" spans="1:8" x14ac:dyDescent="0.25">
      <c r="A11" s="4" t="s">
        <v>6</v>
      </c>
      <c r="B11" s="4">
        <f>B3</f>
        <v>21</v>
      </c>
      <c r="C11" s="4">
        <f>C4</f>
        <v>20</v>
      </c>
      <c r="D11" s="4">
        <f>D5</f>
        <v>20</v>
      </c>
      <c r="E11" s="4">
        <f>E6</f>
        <v>21</v>
      </c>
      <c r="F11" s="4">
        <f>SUM(B11:E11)</f>
        <v>82</v>
      </c>
    </row>
    <row r="12" spans="1:8" x14ac:dyDescent="0.25">
      <c r="A12" s="4" t="s">
        <v>7</v>
      </c>
      <c r="B12" s="4">
        <f>SUM(C4:E6)</f>
        <v>63</v>
      </c>
      <c r="C12" s="4">
        <f>B3+SUM(D3:E3)+SUM(B5:B6)+SUM(D5:E6)</f>
        <v>63</v>
      </c>
      <c r="D12" s="4">
        <f>SUM(B3:C4)+SUM(E3:E4)+SUM(B6:C6)+E6</f>
        <v>62</v>
      </c>
      <c r="E12" s="4">
        <f>SUM(B3:D5)</f>
        <v>62</v>
      </c>
      <c r="F12" s="4">
        <f>SUM(B12:E12)</f>
        <v>250</v>
      </c>
    </row>
    <row r="13" spans="1:8" x14ac:dyDescent="0.25">
      <c r="A13" s="4" t="s">
        <v>8</v>
      </c>
      <c r="B13" s="4">
        <f>SUM(C3:E3)</f>
        <v>0</v>
      </c>
      <c r="C13" s="4">
        <f>B4+SUM(D4:E4)</f>
        <v>0</v>
      </c>
      <c r="D13" s="4">
        <f>SUM(B5:C5)+E5</f>
        <v>1</v>
      </c>
      <c r="E13" s="4">
        <f>SUM(B6:D6)</f>
        <v>1</v>
      </c>
      <c r="F13" s="4">
        <f>SUM(B13:E13)</f>
        <v>2</v>
      </c>
    </row>
    <row r="14" spans="1:8" x14ac:dyDescent="0.25">
      <c r="A14" s="4" t="s">
        <v>9</v>
      </c>
      <c r="B14" s="4">
        <f>SUM(B4:B6)</f>
        <v>0</v>
      </c>
      <c r="C14" s="4">
        <f>C3+SUM(C5:C6)</f>
        <v>1</v>
      </c>
      <c r="D14" s="4">
        <f>SUM(D3:D4)+D6</f>
        <v>1</v>
      </c>
      <c r="E14" s="4">
        <f>SUM(E3:E5)</f>
        <v>0</v>
      </c>
      <c r="F14" s="4">
        <f>SUM(B14:E14)</f>
        <v>2</v>
      </c>
    </row>
    <row r="15" spans="1:8" x14ac:dyDescent="0.25">
      <c r="A15" s="8"/>
      <c r="B15" s="8"/>
      <c r="C15" s="8"/>
      <c r="D15" s="8"/>
      <c r="E15" s="8"/>
      <c r="F15" s="9"/>
    </row>
    <row r="16" spans="1:8" x14ac:dyDescent="0.25">
      <c r="A16" s="4" t="s">
        <v>10</v>
      </c>
      <c r="B16" s="6">
        <f>B11/(B11+B13)</f>
        <v>1</v>
      </c>
      <c r="C16" s="6">
        <f>C11/(C11+C13)</f>
        <v>1</v>
      </c>
      <c r="D16" s="6">
        <f>D11/(D11+D13)</f>
        <v>0.95238095238095233</v>
      </c>
      <c r="E16" s="6">
        <f>E11/(E11+E13)</f>
        <v>0.95454545454545459</v>
      </c>
      <c r="F16" s="6">
        <f>F11/(F11+F13)</f>
        <v>0.97619047619047616</v>
      </c>
    </row>
    <row r="17" spans="1:6" x14ac:dyDescent="0.25">
      <c r="A17" s="4" t="s">
        <v>11</v>
      </c>
      <c r="B17" s="6">
        <f>B11/(B11+B14)</f>
        <v>1</v>
      </c>
      <c r="C17" s="6">
        <f>C11/(C11+C14)</f>
        <v>0.95238095238095233</v>
      </c>
      <c r="D17" s="6">
        <f>D11/(D11+D14)</f>
        <v>0.95238095238095233</v>
      </c>
      <c r="E17" s="6">
        <f>E11/(E11+E14)</f>
        <v>1</v>
      </c>
      <c r="F17" s="6">
        <f>F11/(F11+F14)</f>
        <v>0.97619047619047616</v>
      </c>
    </row>
    <row r="18" spans="1:6" x14ac:dyDescent="0.25">
      <c r="A18" s="4" t="s">
        <v>19</v>
      </c>
      <c r="B18" s="6">
        <f>B12/(B12+B13)</f>
        <v>1</v>
      </c>
      <c r="C18" s="6">
        <f t="shared" ref="C18:F18" si="0">C12/(C12+C13)</f>
        <v>1</v>
      </c>
      <c r="D18" s="6">
        <f t="shared" si="0"/>
        <v>0.98412698412698407</v>
      </c>
      <c r="E18" s="6">
        <f t="shared" si="0"/>
        <v>0.98412698412698407</v>
      </c>
      <c r="F18" s="6">
        <f t="shared" si="0"/>
        <v>0.99206349206349209</v>
      </c>
    </row>
    <row r="19" spans="1:6" x14ac:dyDescent="0.25">
      <c r="A19" s="4" t="s">
        <v>12</v>
      </c>
      <c r="B19" s="6">
        <f>(2*B16*B17)/(B16+B17)</f>
        <v>1</v>
      </c>
      <c r="C19" s="6">
        <f>(2*C16*C17)/(C16+C17)</f>
        <v>0.97560975609756095</v>
      </c>
      <c r="D19" s="6">
        <f>(2*D16*D17)/(D16+D17)</f>
        <v>0.95238095238095233</v>
      </c>
      <c r="E19" s="6">
        <f>(2*E16*E17)/(E16+E17)</f>
        <v>0.9767441860465117</v>
      </c>
      <c r="F19" s="6">
        <f>(2*F16*F17)/(F16+F17)</f>
        <v>0.97619047619047616</v>
      </c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4" t="s">
        <v>13</v>
      </c>
      <c r="B21" s="7">
        <f>AVERAGE(B19:E19)</f>
        <v>0.97618372363125627</v>
      </c>
      <c r="C21" s="9"/>
      <c r="D21" s="9"/>
      <c r="E21" s="9"/>
      <c r="F21" s="9"/>
    </row>
    <row r="22" spans="1:6" x14ac:dyDescent="0.25">
      <c r="A22" s="4" t="s">
        <v>14</v>
      </c>
      <c r="B22" s="7">
        <f>((B19*H3)+(C19*H4)+(D19*H5)+(E19*H6))/(H7)</f>
        <v>0.97618372363125616</v>
      </c>
      <c r="C22" s="9"/>
      <c r="D22" s="9"/>
      <c r="E22" s="9"/>
      <c r="F22" s="9"/>
    </row>
  </sheetData>
  <mergeCells count="2">
    <mergeCell ref="A1:A2"/>
    <mergeCell ref="B1:E1"/>
  </mergeCells>
  <pageMargins left="0.7" right="0.7" top="0.75" bottom="0.75" header="0.3" footer="0.3"/>
  <pageSetup paperSize="9" orientation="portrait" r:id="rId1"/>
  <ignoredErrors>
    <ignoredError sqref="B13:B14 E13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SVM (imb)</vt:lpstr>
      <vt:lpstr>SVM (bl)</vt:lpstr>
      <vt:lpstr>KNN (imb)</vt:lpstr>
      <vt:lpstr>KNN (bl)</vt:lpstr>
      <vt:lpstr>RF (imb)</vt:lpstr>
      <vt:lpstr>RF (bl)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Adham Malay</dc:creator>
  <cp:lastModifiedBy>Adham Malay</cp:lastModifiedBy>
  <dcterms:created xsi:type="dcterms:W3CDTF">2022-12-17T00:36:22Z</dcterms:created>
  <dcterms:modified xsi:type="dcterms:W3CDTF">2023-05-08T16:46:45Z</dcterms:modified>
</cp:coreProperties>
</file>