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3_Batch-34_Akash Adhikary\"/>
    </mc:Choice>
  </mc:AlternateContent>
  <xr:revisionPtr revIDLastSave="0" documentId="8_{9650E06F-5A79-6646-A3DC-D7223F702AC8}" xr6:coauthVersionLast="47" xr6:coauthVersionMax="47" xr10:uidLastSave="{00000000-0000-0000-0000-000000000000}"/>
  <bookViews>
    <workbookView xWindow="30" yWindow="30" windowWidth="23010" windowHeight="12210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5" l="1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27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11" i="55"/>
  <c r="H12" i="55"/>
  <c r="H13" i="55"/>
  <c r="H14" i="55"/>
  <c r="H10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28" i="55"/>
  <c r="G23" i="55"/>
  <c r="G24" i="55"/>
  <c r="G25" i="55"/>
  <c r="G26" i="55"/>
  <c r="G27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10" i="55"/>
  <c r="AQ22" i="80"/>
  <c r="AQ23" i="80"/>
  <c r="AQ24" i="80"/>
  <c r="AQ25" i="80"/>
  <c r="AQ26" i="80"/>
  <c r="AQ27" i="80"/>
  <c r="AQ28" i="80"/>
  <c r="AQ29" i="80"/>
  <c r="AQ30" i="80"/>
  <c r="AQ31" i="80"/>
  <c r="AQ32" i="80"/>
  <c r="AQ33" i="80"/>
  <c r="AQ34" i="80"/>
  <c r="AQ35" i="80"/>
  <c r="AQ36" i="80"/>
  <c r="AQ37" i="80"/>
  <c r="AQ21" i="80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N21" i="54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M21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AE21" i="54"/>
  <c r="AJ22" i="54"/>
  <c r="AJ21" i="54"/>
  <c r="AF22" i="80"/>
  <c r="AG22" i="80"/>
  <c r="AH22" i="80"/>
  <c r="AI22" i="80"/>
  <c r="AF23" i="80"/>
  <c r="AG23" i="80"/>
  <c r="AH23" i="80"/>
  <c r="AI23" i="80"/>
  <c r="AF24" i="80"/>
  <c r="AG24" i="80"/>
  <c r="AH24" i="80"/>
  <c r="AI24" i="80"/>
  <c r="AF25" i="80"/>
  <c r="AG25" i="80"/>
  <c r="AH25" i="80"/>
  <c r="AI25" i="80"/>
  <c r="AF26" i="80"/>
  <c r="AG26" i="80"/>
  <c r="AH26" i="80"/>
  <c r="AI26" i="80"/>
  <c r="AF27" i="80"/>
  <c r="AG27" i="80"/>
  <c r="AH27" i="80"/>
  <c r="AI27" i="80"/>
  <c r="AF28" i="80"/>
  <c r="AG28" i="80"/>
  <c r="AH28" i="80"/>
  <c r="AI28" i="80"/>
  <c r="AF29" i="80"/>
  <c r="AG29" i="80"/>
  <c r="AH29" i="80"/>
  <c r="AI29" i="80"/>
  <c r="AF30" i="80"/>
  <c r="AG30" i="80"/>
  <c r="AH30" i="80"/>
  <c r="AI30" i="80"/>
  <c r="AF31" i="80"/>
  <c r="AG31" i="80"/>
  <c r="AH31" i="80"/>
  <c r="AI31" i="80"/>
  <c r="AF32" i="80"/>
  <c r="AG32" i="80"/>
  <c r="AH32" i="80"/>
  <c r="AI32" i="80"/>
  <c r="AF33" i="80"/>
  <c r="AG33" i="80"/>
  <c r="AH33" i="80"/>
  <c r="AI33" i="80"/>
  <c r="AF34" i="80"/>
  <c r="AG34" i="80"/>
  <c r="AH34" i="80"/>
  <c r="AI34" i="80"/>
  <c r="AF35" i="80"/>
  <c r="AG35" i="80"/>
  <c r="AH35" i="80"/>
  <c r="AI35" i="80"/>
  <c r="AF36" i="80"/>
  <c r="AG36" i="80"/>
  <c r="AH36" i="80"/>
  <c r="AI36" i="80"/>
  <c r="AF37" i="80"/>
  <c r="AG37" i="80"/>
  <c r="AH37" i="80"/>
  <c r="AI37" i="80"/>
  <c r="AF21" i="80"/>
  <c r="AG21" i="80"/>
  <c r="AH21" i="80"/>
  <c r="AI21" i="80"/>
  <c r="AA22" i="80"/>
  <c r="H36" i="78"/>
  <c r="AB22" i="80"/>
  <c r="AC22" i="80"/>
  <c r="AD22" i="80"/>
  <c r="AA23" i="80"/>
  <c r="H37" i="78"/>
  <c r="AB23" i="80"/>
  <c r="AC23" i="80"/>
  <c r="AD23" i="80"/>
  <c r="AA24" i="80"/>
  <c r="H38" i="78"/>
  <c r="AB24" i="80"/>
  <c r="AC24" i="80"/>
  <c r="AD24" i="80"/>
  <c r="AA25" i="80"/>
  <c r="H39" i="78"/>
  <c r="AB25" i="80"/>
  <c r="AC25" i="80"/>
  <c r="AD25" i="80"/>
  <c r="AA26" i="80"/>
  <c r="H40" i="78"/>
  <c r="AB26" i="80"/>
  <c r="AC26" i="80"/>
  <c r="AD26" i="80"/>
  <c r="AA27" i="80"/>
  <c r="H41" i="78"/>
  <c r="AB27" i="80"/>
  <c r="AC27" i="80"/>
  <c r="AD27" i="80"/>
  <c r="AA28" i="80"/>
  <c r="H42" i="78"/>
  <c r="AB28" i="80"/>
  <c r="AC28" i="80"/>
  <c r="AD28" i="80"/>
  <c r="AA29" i="80"/>
  <c r="H43" i="78"/>
  <c r="AB29" i="80"/>
  <c r="AC29" i="80"/>
  <c r="AD29" i="80"/>
  <c r="AA30" i="80"/>
  <c r="H44" i="78"/>
  <c r="AB30" i="80"/>
  <c r="AC30" i="80"/>
  <c r="AD30" i="80"/>
  <c r="AA31" i="80"/>
  <c r="H45" i="78"/>
  <c r="AB31" i="80"/>
  <c r="AC31" i="80"/>
  <c r="AD31" i="80"/>
  <c r="AA32" i="80"/>
  <c r="H46" i="78"/>
  <c r="AB32" i="80"/>
  <c r="AC32" i="80"/>
  <c r="AD32" i="80"/>
  <c r="AA33" i="80"/>
  <c r="H47" i="78"/>
  <c r="AB33" i="80"/>
  <c r="AC33" i="80"/>
  <c r="AD33" i="80"/>
  <c r="AA34" i="80"/>
  <c r="H48" i="78"/>
  <c r="AB34" i="80"/>
  <c r="AC34" i="80"/>
  <c r="AD34" i="80"/>
  <c r="AA35" i="80"/>
  <c r="H49" i="78"/>
  <c r="AB35" i="80"/>
  <c r="AC35" i="80"/>
  <c r="AD35" i="80"/>
  <c r="AA36" i="80"/>
  <c r="H50" i="78"/>
  <c r="AB36" i="80"/>
  <c r="AC36" i="80"/>
  <c r="AD36" i="80"/>
  <c r="AA37" i="80"/>
  <c r="H51" i="78"/>
  <c r="AB37" i="80"/>
  <c r="AC37" i="80"/>
  <c r="AD37" i="80"/>
  <c r="AA21" i="80"/>
  <c r="H35" i="78"/>
  <c r="AB21" i="80"/>
  <c r="AC21" i="80"/>
  <c r="AD21" i="80"/>
  <c r="V22" i="80"/>
  <c r="W22" i="80"/>
  <c r="X22" i="80"/>
  <c r="Y22" i="80"/>
  <c r="V23" i="80"/>
  <c r="W23" i="80"/>
  <c r="X23" i="80"/>
  <c r="Y23" i="80"/>
  <c r="V24" i="80"/>
  <c r="W24" i="80"/>
  <c r="X24" i="80"/>
  <c r="Y24" i="80"/>
  <c r="V25" i="80"/>
  <c r="W25" i="80"/>
  <c r="X25" i="80"/>
  <c r="Y25" i="80"/>
  <c r="V26" i="80"/>
  <c r="W26" i="80"/>
  <c r="X26" i="80"/>
  <c r="Y26" i="80"/>
  <c r="V27" i="80"/>
  <c r="W27" i="80"/>
  <c r="X27" i="80"/>
  <c r="Y27" i="80"/>
  <c r="V28" i="80"/>
  <c r="W28" i="80"/>
  <c r="X28" i="80"/>
  <c r="Y28" i="80"/>
  <c r="V29" i="80"/>
  <c r="W29" i="80"/>
  <c r="X29" i="80"/>
  <c r="Y29" i="80"/>
  <c r="V30" i="80"/>
  <c r="W30" i="80"/>
  <c r="X30" i="80"/>
  <c r="Y30" i="80"/>
  <c r="V31" i="80"/>
  <c r="W31" i="80"/>
  <c r="X31" i="80"/>
  <c r="Y31" i="80"/>
  <c r="V32" i="80"/>
  <c r="W32" i="80"/>
  <c r="X32" i="80"/>
  <c r="Y32" i="80"/>
  <c r="V33" i="80"/>
  <c r="W33" i="80"/>
  <c r="X33" i="80"/>
  <c r="Y33" i="80"/>
  <c r="V34" i="80"/>
  <c r="W34" i="80"/>
  <c r="X34" i="80"/>
  <c r="Y34" i="80"/>
  <c r="V35" i="80"/>
  <c r="W35" i="80"/>
  <c r="X35" i="80"/>
  <c r="Y35" i="80"/>
  <c r="V36" i="80"/>
  <c r="W36" i="80"/>
  <c r="X36" i="80"/>
  <c r="Y36" i="80"/>
  <c r="V37" i="80"/>
  <c r="W37" i="80"/>
  <c r="X37" i="80"/>
  <c r="Y37" i="80"/>
  <c r="V21" i="80"/>
  <c r="W21" i="80"/>
  <c r="X21" i="80"/>
  <c r="Y21" i="80"/>
  <c r="Q22" i="80"/>
  <c r="H36" i="76"/>
  <c r="R22" i="80"/>
  <c r="S22" i="80"/>
  <c r="T22" i="80"/>
  <c r="Q23" i="80"/>
  <c r="H37" i="76"/>
  <c r="R23" i="80"/>
  <c r="S23" i="80"/>
  <c r="T23" i="80"/>
  <c r="Q24" i="80"/>
  <c r="H38" i="76"/>
  <c r="R24" i="80"/>
  <c r="S24" i="80"/>
  <c r="T24" i="80"/>
  <c r="Q25" i="80"/>
  <c r="H39" i="76"/>
  <c r="R25" i="80"/>
  <c r="S25" i="80"/>
  <c r="T25" i="80"/>
  <c r="Q26" i="80"/>
  <c r="H40" i="76"/>
  <c r="R26" i="80"/>
  <c r="S26" i="80"/>
  <c r="T26" i="80"/>
  <c r="Q27" i="80"/>
  <c r="H41" i="76"/>
  <c r="R27" i="80"/>
  <c r="S27" i="80"/>
  <c r="T27" i="80"/>
  <c r="Q28" i="80"/>
  <c r="H42" i="76"/>
  <c r="R28" i="80"/>
  <c r="S28" i="80"/>
  <c r="T28" i="80"/>
  <c r="Q29" i="80"/>
  <c r="H43" i="76"/>
  <c r="R29" i="80"/>
  <c r="S29" i="80"/>
  <c r="T29" i="80"/>
  <c r="Q30" i="80"/>
  <c r="H44" i="76"/>
  <c r="R30" i="80"/>
  <c r="S30" i="80"/>
  <c r="T30" i="80"/>
  <c r="Q31" i="80"/>
  <c r="H45" i="76"/>
  <c r="R31" i="80"/>
  <c r="S31" i="80"/>
  <c r="T31" i="80"/>
  <c r="Q32" i="80"/>
  <c r="H46" i="76"/>
  <c r="R32" i="80"/>
  <c r="S32" i="80"/>
  <c r="T32" i="80"/>
  <c r="Q33" i="80"/>
  <c r="H47" i="76"/>
  <c r="R33" i="80"/>
  <c r="S33" i="80"/>
  <c r="T33" i="80"/>
  <c r="Q34" i="80"/>
  <c r="H48" i="76"/>
  <c r="R34" i="80"/>
  <c r="S34" i="80"/>
  <c r="T34" i="80"/>
  <c r="Q35" i="80"/>
  <c r="H49" i="76"/>
  <c r="R35" i="80"/>
  <c r="S35" i="80"/>
  <c r="T35" i="80"/>
  <c r="Q36" i="80"/>
  <c r="H50" i="76"/>
  <c r="R36" i="80"/>
  <c r="S36" i="80"/>
  <c r="T36" i="80"/>
  <c r="Q37" i="80"/>
  <c r="H51" i="76"/>
  <c r="R37" i="80"/>
  <c r="S37" i="80"/>
  <c r="T37" i="80"/>
  <c r="Q21" i="80"/>
  <c r="H35" i="76"/>
  <c r="R21" i="80"/>
  <c r="S21" i="80"/>
  <c r="T21" i="80"/>
  <c r="L22" i="80"/>
  <c r="M22" i="80"/>
  <c r="N22" i="80"/>
  <c r="O22" i="80"/>
  <c r="L23" i="80"/>
  <c r="M23" i="80"/>
  <c r="N23" i="80"/>
  <c r="O23" i="80"/>
  <c r="L24" i="80"/>
  <c r="M24" i="80"/>
  <c r="N24" i="80"/>
  <c r="O24" i="80"/>
  <c r="L25" i="80"/>
  <c r="M25" i="80"/>
  <c r="N25" i="80"/>
  <c r="O25" i="80"/>
  <c r="L26" i="80"/>
  <c r="M26" i="80"/>
  <c r="N26" i="80"/>
  <c r="O26" i="80"/>
  <c r="L27" i="80"/>
  <c r="M27" i="80"/>
  <c r="N27" i="80"/>
  <c r="O27" i="80"/>
  <c r="L28" i="80"/>
  <c r="M28" i="80"/>
  <c r="N28" i="80"/>
  <c r="O28" i="80"/>
  <c r="L29" i="80"/>
  <c r="M29" i="80"/>
  <c r="N29" i="80"/>
  <c r="O29" i="80"/>
  <c r="L30" i="80"/>
  <c r="M30" i="80"/>
  <c r="N30" i="80"/>
  <c r="O30" i="80"/>
  <c r="L31" i="80"/>
  <c r="M31" i="80"/>
  <c r="N31" i="80"/>
  <c r="O31" i="80"/>
  <c r="L32" i="80"/>
  <c r="M32" i="80"/>
  <c r="N32" i="80"/>
  <c r="O32" i="80"/>
  <c r="L33" i="80"/>
  <c r="M33" i="80"/>
  <c r="N33" i="80"/>
  <c r="O33" i="80"/>
  <c r="L34" i="80"/>
  <c r="M34" i="80"/>
  <c r="N34" i="80"/>
  <c r="O34" i="80"/>
  <c r="L35" i="80"/>
  <c r="M35" i="80"/>
  <c r="N35" i="80"/>
  <c r="O35" i="80"/>
  <c r="L36" i="80"/>
  <c r="M36" i="80"/>
  <c r="N36" i="80"/>
  <c r="O36" i="80"/>
  <c r="L37" i="80"/>
  <c r="M37" i="80"/>
  <c r="N37" i="80"/>
  <c r="O37" i="80"/>
  <c r="L21" i="80"/>
  <c r="M21" i="80"/>
  <c r="N21" i="80"/>
  <c r="O21" i="80"/>
  <c r="G22" i="80"/>
  <c r="H36" i="74"/>
  <c r="H22" i="80"/>
  <c r="I22" i="80"/>
  <c r="J22" i="80"/>
  <c r="G23" i="80"/>
  <c r="H37" i="74"/>
  <c r="H23" i="80"/>
  <c r="I23" i="80"/>
  <c r="J23" i="80"/>
  <c r="G24" i="80"/>
  <c r="H38" i="74"/>
  <c r="H24" i="80"/>
  <c r="I24" i="80"/>
  <c r="J24" i="80"/>
  <c r="G25" i="80"/>
  <c r="H39" i="74"/>
  <c r="H25" i="80"/>
  <c r="I25" i="80"/>
  <c r="J25" i="80"/>
  <c r="G26" i="80"/>
  <c r="H40" i="74"/>
  <c r="H26" i="80"/>
  <c r="I26" i="80"/>
  <c r="J26" i="80"/>
  <c r="G27" i="80"/>
  <c r="H41" i="74"/>
  <c r="H27" i="80"/>
  <c r="I27" i="80"/>
  <c r="J27" i="80"/>
  <c r="G28" i="80"/>
  <c r="H42" i="74"/>
  <c r="H28" i="80"/>
  <c r="I28" i="80"/>
  <c r="J28" i="80"/>
  <c r="G29" i="80"/>
  <c r="H43" i="74"/>
  <c r="H29" i="80"/>
  <c r="I29" i="80"/>
  <c r="J29" i="80"/>
  <c r="G30" i="80"/>
  <c r="H44" i="74"/>
  <c r="H30" i="80"/>
  <c r="I30" i="80"/>
  <c r="J30" i="80"/>
  <c r="G31" i="80"/>
  <c r="H45" i="74"/>
  <c r="H31" i="80"/>
  <c r="I31" i="80"/>
  <c r="J31" i="80"/>
  <c r="G32" i="80"/>
  <c r="H46" i="74"/>
  <c r="H32" i="80"/>
  <c r="I32" i="80"/>
  <c r="J32" i="80"/>
  <c r="G33" i="80"/>
  <c r="H47" i="74"/>
  <c r="H33" i="80"/>
  <c r="I33" i="80"/>
  <c r="J33" i="80"/>
  <c r="G34" i="80"/>
  <c r="H48" i="74"/>
  <c r="H34" i="80"/>
  <c r="I34" i="80"/>
  <c r="J34" i="80"/>
  <c r="G35" i="80"/>
  <c r="H49" i="74"/>
  <c r="H35" i="80"/>
  <c r="I35" i="80"/>
  <c r="J35" i="80"/>
  <c r="G36" i="80"/>
  <c r="H50" i="74"/>
  <c r="H36" i="80"/>
  <c r="I36" i="80"/>
  <c r="J36" i="80"/>
  <c r="G37" i="80"/>
  <c r="H51" i="74"/>
  <c r="H37" i="80"/>
  <c r="I37" i="80"/>
  <c r="J37" i="80"/>
  <c r="G21" i="80"/>
  <c r="H35" i="74"/>
  <c r="H21" i="80"/>
  <c r="I21" i="80"/>
  <c r="J21" i="80"/>
  <c r="L21" i="54"/>
  <c r="M21" i="54"/>
  <c r="N21" i="54"/>
  <c r="O21" i="54"/>
  <c r="AQ22" i="54"/>
  <c r="AQ23" i="54"/>
  <c r="AQ24" i="54"/>
  <c r="AQ25" i="54"/>
  <c r="AQ26" i="54"/>
  <c r="AQ27" i="54"/>
  <c r="AQ28" i="54"/>
  <c r="AQ29" i="54"/>
  <c r="AQ30" i="54"/>
  <c r="AQ31" i="54"/>
  <c r="AQ32" i="54"/>
  <c r="AQ33" i="54"/>
  <c r="AQ34" i="54"/>
  <c r="AQ35" i="54"/>
  <c r="AQ36" i="54"/>
  <c r="AQ37" i="54"/>
  <c r="AQ38" i="54"/>
  <c r="AQ21" i="54"/>
  <c r="G28" i="54"/>
  <c r="H24" i="74"/>
  <c r="H28" i="54"/>
  <c r="I28" i="54"/>
  <c r="K28" i="54"/>
  <c r="L28" i="54"/>
  <c r="M28" i="54"/>
  <c r="N28" i="54"/>
  <c r="P28" i="54"/>
  <c r="Q28" i="54"/>
  <c r="H24" i="76"/>
  <c r="R28" i="54"/>
  <c r="S28" i="54"/>
  <c r="U28" i="54"/>
  <c r="V28" i="54"/>
  <c r="W28" i="54"/>
  <c r="X28" i="54"/>
  <c r="Z28" i="54"/>
  <c r="AA28" i="54"/>
  <c r="H24" i="78"/>
  <c r="AB28" i="54"/>
  <c r="AC28" i="54"/>
  <c r="AE28" i="54"/>
  <c r="AF28" i="54"/>
  <c r="AG28" i="54"/>
  <c r="AH28" i="54"/>
  <c r="AJ28" i="54"/>
  <c r="AM28" i="54"/>
  <c r="AN28" i="54"/>
  <c r="AO28" i="54"/>
  <c r="G29" i="54"/>
  <c r="H25" i="74"/>
  <c r="H29" i="54"/>
  <c r="I29" i="54"/>
  <c r="K29" i="54"/>
  <c r="L29" i="54"/>
  <c r="M29" i="54"/>
  <c r="N29" i="54"/>
  <c r="P29" i="54"/>
  <c r="Q29" i="54"/>
  <c r="H25" i="76"/>
  <c r="R29" i="54"/>
  <c r="S29" i="54"/>
  <c r="U29" i="54"/>
  <c r="V29" i="54"/>
  <c r="W29" i="54"/>
  <c r="X29" i="54"/>
  <c r="Z29" i="54"/>
  <c r="AA29" i="54"/>
  <c r="H25" i="78"/>
  <c r="AB29" i="54"/>
  <c r="AC29" i="54"/>
  <c r="AE29" i="54"/>
  <c r="AF29" i="54"/>
  <c r="AG29" i="54"/>
  <c r="AH29" i="54"/>
  <c r="AJ29" i="54"/>
  <c r="AM29" i="54"/>
  <c r="AN29" i="54"/>
  <c r="AO29" i="54"/>
  <c r="G30" i="54"/>
  <c r="H26" i="74"/>
  <c r="H30" i="54"/>
  <c r="I30" i="54"/>
  <c r="K30" i="54"/>
  <c r="L30" i="54"/>
  <c r="M30" i="54"/>
  <c r="N30" i="54"/>
  <c r="P30" i="54"/>
  <c r="Q30" i="54"/>
  <c r="H26" i="76"/>
  <c r="R30" i="54"/>
  <c r="S30" i="54"/>
  <c r="U30" i="54"/>
  <c r="V30" i="54"/>
  <c r="W30" i="54"/>
  <c r="X30" i="54"/>
  <c r="Z30" i="54"/>
  <c r="AA30" i="54"/>
  <c r="H26" i="78"/>
  <c r="AB30" i="54"/>
  <c r="AC30" i="54"/>
  <c r="AE30" i="54"/>
  <c r="AF30" i="54"/>
  <c r="AG30" i="54"/>
  <c r="AH30" i="54"/>
  <c r="AJ30" i="54"/>
  <c r="AM30" i="54"/>
  <c r="AN30" i="54"/>
  <c r="AO30" i="54"/>
  <c r="G31" i="54"/>
  <c r="H27" i="74"/>
  <c r="H31" i="54"/>
  <c r="I31" i="54"/>
  <c r="K31" i="54"/>
  <c r="L31" i="54"/>
  <c r="M31" i="54"/>
  <c r="N31" i="54"/>
  <c r="P31" i="54"/>
  <c r="Q31" i="54"/>
  <c r="H27" i="76"/>
  <c r="R31" i="54"/>
  <c r="S31" i="54"/>
  <c r="U31" i="54"/>
  <c r="V31" i="54"/>
  <c r="W31" i="54"/>
  <c r="X31" i="54"/>
  <c r="Z31" i="54"/>
  <c r="AA31" i="54"/>
  <c r="H27" i="78"/>
  <c r="AB31" i="54"/>
  <c r="AC31" i="54"/>
  <c r="AE31" i="54"/>
  <c r="AF31" i="54"/>
  <c r="AG31" i="54"/>
  <c r="AH31" i="54"/>
  <c r="AJ31" i="54"/>
  <c r="AM31" i="54"/>
  <c r="AN31" i="54"/>
  <c r="AO31" i="54"/>
  <c r="G32" i="54"/>
  <c r="H28" i="74"/>
  <c r="H32" i="54"/>
  <c r="I32" i="54"/>
  <c r="K32" i="54"/>
  <c r="L32" i="54"/>
  <c r="M32" i="54"/>
  <c r="N32" i="54"/>
  <c r="P32" i="54"/>
  <c r="Q32" i="54"/>
  <c r="H28" i="76"/>
  <c r="R32" i="54"/>
  <c r="S32" i="54"/>
  <c r="U32" i="54"/>
  <c r="V32" i="54"/>
  <c r="W32" i="54"/>
  <c r="X32" i="54"/>
  <c r="Z32" i="54"/>
  <c r="AA32" i="54"/>
  <c r="H28" i="78"/>
  <c r="AB32" i="54"/>
  <c r="AC32" i="54"/>
  <c r="AE32" i="54"/>
  <c r="AF32" i="54"/>
  <c r="AG32" i="54"/>
  <c r="AH32" i="54"/>
  <c r="AJ32" i="54"/>
  <c r="AM32" i="54"/>
  <c r="AN32" i="54"/>
  <c r="AO32" i="54"/>
  <c r="G33" i="54"/>
  <c r="H29" i="74"/>
  <c r="H33" i="54"/>
  <c r="I33" i="54"/>
  <c r="K33" i="54"/>
  <c r="L33" i="54"/>
  <c r="M33" i="54"/>
  <c r="N33" i="54"/>
  <c r="P33" i="54"/>
  <c r="Q33" i="54"/>
  <c r="H29" i="76"/>
  <c r="R33" i="54"/>
  <c r="S33" i="54"/>
  <c r="U33" i="54"/>
  <c r="V33" i="54"/>
  <c r="W33" i="54"/>
  <c r="X33" i="54"/>
  <c r="Z33" i="54"/>
  <c r="AA33" i="54"/>
  <c r="H29" i="78"/>
  <c r="AB33" i="54"/>
  <c r="AC33" i="54"/>
  <c r="AE33" i="54"/>
  <c r="AF33" i="54"/>
  <c r="AG33" i="54"/>
  <c r="AH33" i="54"/>
  <c r="AJ33" i="54"/>
  <c r="AM33" i="54"/>
  <c r="AN33" i="54"/>
  <c r="AO33" i="54"/>
  <c r="G34" i="54"/>
  <c r="H30" i="74"/>
  <c r="H34" i="54"/>
  <c r="I34" i="54"/>
  <c r="K34" i="54"/>
  <c r="L34" i="54"/>
  <c r="M34" i="54"/>
  <c r="N34" i="54"/>
  <c r="P34" i="54"/>
  <c r="Q34" i="54"/>
  <c r="H30" i="76"/>
  <c r="R34" i="54"/>
  <c r="S34" i="54"/>
  <c r="U34" i="54"/>
  <c r="V34" i="54"/>
  <c r="W34" i="54"/>
  <c r="X34" i="54"/>
  <c r="Z34" i="54"/>
  <c r="AA34" i="54"/>
  <c r="H30" i="78"/>
  <c r="AB34" i="54"/>
  <c r="AC34" i="54"/>
  <c r="AE34" i="54"/>
  <c r="AF34" i="54"/>
  <c r="AG34" i="54"/>
  <c r="AH34" i="54"/>
  <c r="AJ34" i="54"/>
  <c r="AM34" i="54"/>
  <c r="AN34" i="54"/>
  <c r="AO34" i="54"/>
  <c r="G35" i="54"/>
  <c r="H31" i="74"/>
  <c r="H35" i="54"/>
  <c r="I35" i="54"/>
  <c r="K35" i="54"/>
  <c r="L35" i="54"/>
  <c r="M35" i="54"/>
  <c r="N35" i="54"/>
  <c r="P35" i="54"/>
  <c r="Q35" i="54"/>
  <c r="H31" i="76"/>
  <c r="R35" i="54"/>
  <c r="S35" i="54"/>
  <c r="U35" i="54"/>
  <c r="V35" i="54"/>
  <c r="W35" i="54"/>
  <c r="X35" i="54"/>
  <c r="Z35" i="54"/>
  <c r="AA35" i="54"/>
  <c r="H31" i="78"/>
  <c r="AB35" i="54"/>
  <c r="AC35" i="54"/>
  <c r="AE35" i="54"/>
  <c r="AF35" i="54"/>
  <c r="AG35" i="54"/>
  <c r="AH35" i="54"/>
  <c r="AJ35" i="54"/>
  <c r="AM35" i="54"/>
  <c r="AN35" i="54"/>
  <c r="AO35" i="54"/>
  <c r="G36" i="54"/>
  <c r="H32" i="74"/>
  <c r="H36" i="54"/>
  <c r="I36" i="54"/>
  <c r="K36" i="54"/>
  <c r="L36" i="54"/>
  <c r="M36" i="54"/>
  <c r="N36" i="54"/>
  <c r="P36" i="54"/>
  <c r="Q36" i="54"/>
  <c r="H32" i="76"/>
  <c r="R36" i="54"/>
  <c r="S36" i="54"/>
  <c r="U36" i="54"/>
  <c r="V36" i="54"/>
  <c r="W36" i="54"/>
  <c r="X36" i="54"/>
  <c r="Z36" i="54"/>
  <c r="AA36" i="54"/>
  <c r="H32" i="78"/>
  <c r="AB36" i="54"/>
  <c r="AC36" i="54"/>
  <c r="AE36" i="54"/>
  <c r="AF36" i="54"/>
  <c r="AG36" i="54"/>
  <c r="AH36" i="54"/>
  <c r="AJ36" i="54"/>
  <c r="AM36" i="54"/>
  <c r="AN36" i="54"/>
  <c r="AO36" i="54"/>
  <c r="G37" i="54"/>
  <c r="H33" i="74"/>
  <c r="H37" i="54"/>
  <c r="I37" i="54"/>
  <c r="K37" i="54"/>
  <c r="L37" i="54"/>
  <c r="M37" i="54"/>
  <c r="N37" i="54"/>
  <c r="P37" i="54"/>
  <c r="Q37" i="54"/>
  <c r="H33" i="76"/>
  <c r="R37" i="54"/>
  <c r="S37" i="54"/>
  <c r="U37" i="54"/>
  <c r="V37" i="54"/>
  <c r="W37" i="54"/>
  <c r="X37" i="54"/>
  <c r="Z37" i="54"/>
  <c r="AA37" i="54"/>
  <c r="H33" i="78"/>
  <c r="AB37" i="54"/>
  <c r="AC37" i="54"/>
  <c r="AE37" i="54"/>
  <c r="AF37" i="54"/>
  <c r="AG37" i="54"/>
  <c r="AH37" i="54"/>
  <c r="AJ37" i="54"/>
  <c r="AM37" i="54"/>
  <c r="AN37" i="54"/>
  <c r="AO37" i="54"/>
  <c r="G38" i="54"/>
  <c r="H34" i="74"/>
  <c r="H38" i="54"/>
  <c r="I38" i="54"/>
  <c r="K38" i="54"/>
  <c r="L38" i="54"/>
  <c r="M38" i="54"/>
  <c r="N38" i="54"/>
  <c r="P38" i="54"/>
  <c r="Q38" i="54"/>
  <c r="H34" i="76"/>
  <c r="R38" i="54"/>
  <c r="S38" i="54"/>
  <c r="U38" i="54"/>
  <c r="V38" i="54"/>
  <c r="W38" i="54"/>
  <c r="X38" i="54"/>
  <c r="Z38" i="54"/>
  <c r="AA38" i="54"/>
  <c r="H34" i="78"/>
  <c r="AB38" i="54"/>
  <c r="AC38" i="54"/>
  <c r="AE38" i="54"/>
  <c r="AF38" i="54"/>
  <c r="AG38" i="54"/>
  <c r="AH38" i="54"/>
  <c r="AJ38" i="54"/>
  <c r="AM38" i="54"/>
  <c r="AN38" i="54"/>
  <c r="AO38" i="54"/>
  <c r="G22" i="54"/>
  <c r="H18" i="74"/>
  <c r="H22" i="54"/>
  <c r="I22" i="54"/>
  <c r="K22" i="54"/>
  <c r="L22" i="54"/>
  <c r="M22" i="54"/>
  <c r="N22" i="54"/>
  <c r="P22" i="54"/>
  <c r="Q22" i="54"/>
  <c r="H18" i="76"/>
  <c r="R22" i="54"/>
  <c r="S22" i="54"/>
  <c r="U22" i="54"/>
  <c r="V22" i="54"/>
  <c r="W22" i="54"/>
  <c r="X22" i="54"/>
  <c r="Z22" i="54"/>
  <c r="AA22" i="54"/>
  <c r="H18" i="78"/>
  <c r="AB22" i="54"/>
  <c r="AC22" i="54"/>
  <c r="AE22" i="54"/>
  <c r="AF22" i="54"/>
  <c r="AG22" i="54"/>
  <c r="AH22" i="54"/>
  <c r="AM22" i="54"/>
  <c r="AN22" i="54"/>
  <c r="AO22" i="54"/>
  <c r="G23" i="54"/>
  <c r="H19" i="74"/>
  <c r="H23" i="54"/>
  <c r="I23" i="54"/>
  <c r="K23" i="54"/>
  <c r="L23" i="54"/>
  <c r="M23" i="54"/>
  <c r="N23" i="54"/>
  <c r="P23" i="54"/>
  <c r="Q23" i="54"/>
  <c r="H19" i="76"/>
  <c r="R23" i="54"/>
  <c r="S23" i="54"/>
  <c r="U23" i="54"/>
  <c r="V23" i="54"/>
  <c r="W23" i="54"/>
  <c r="X23" i="54"/>
  <c r="Z23" i="54"/>
  <c r="AA23" i="54"/>
  <c r="H19" i="78"/>
  <c r="AB23" i="54"/>
  <c r="AC23" i="54"/>
  <c r="AE23" i="54"/>
  <c r="AF23" i="54"/>
  <c r="AG23" i="54"/>
  <c r="AH23" i="54"/>
  <c r="AJ23" i="54"/>
  <c r="AM23" i="54"/>
  <c r="AN23" i="54"/>
  <c r="AO23" i="54"/>
  <c r="G24" i="54"/>
  <c r="H20" i="74"/>
  <c r="H24" i="54"/>
  <c r="I24" i="54"/>
  <c r="K24" i="54"/>
  <c r="L24" i="54"/>
  <c r="M24" i="54"/>
  <c r="N24" i="54"/>
  <c r="P24" i="54"/>
  <c r="Q24" i="54"/>
  <c r="H20" i="76"/>
  <c r="R24" i="54"/>
  <c r="S24" i="54"/>
  <c r="U24" i="54"/>
  <c r="V24" i="54"/>
  <c r="W24" i="54"/>
  <c r="X24" i="54"/>
  <c r="Z24" i="54"/>
  <c r="AA24" i="54"/>
  <c r="H20" i="78"/>
  <c r="AB24" i="54"/>
  <c r="AC24" i="54"/>
  <c r="AE24" i="54"/>
  <c r="AF24" i="54"/>
  <c r="AG24" i="54"/>
  <c r="AH24" i="54"/>
  <c r="AJ24" i="54"/>
  <c r="AM24" i="54"/>
  <c r="AN24" i="54"/>
  <c r="AO24" i="54"/>
  <c r="G25" i="54"/>
  <c r="H21" i="74"/>
  <c r="H25" i="54"/>
  <c r="I25" i="54"/>
  <c r="K25" i="54"/>
  <c r="L25" i="54"/>
  <c r="M25" i="54"/>
  <c r="N25" i="54"/>
  <c r="P25" i="54"/>
  <c r="Q25" i="54"/>
  <c r="H21" i="76"/>
  <c r="R25" i="54"/>
  <c r="S25" i="54"/>
  <c r="U25" i="54"/>
  <c r="V25" i="54"/>
  <c r="W25" i="54"/>
  <c r="X25" i="54"/>
  <c r="Z25" i="54"/>
  <c r="AA25" i="54"/>
  <c r="H21" i="78"/>
  <c r="AB25" i="54"/>
  <c r="AC25" i="54"/>
  <c r="AE25" i="54"/>
  <c r="AF25" i="54"/>
  <c r="AG25" i="54"/>
  <c r="AH25" i="54"/>
  <c r="AJ25" i="54"/>
  <c r="AM25" i="54"/>
  <c r="AN25" i="54"/>
  <c r="AO25" i="54"/>
  <c r="G26" i="54"/>
  <c r="H22" i="74"/>
  <c r="H26" i="54"/>
  <c r="I26" i="54"/>
  <c r="K26" i="54"/>
  <c r="L26" i="54"/>
  <c r="M26" i="54"/>
  <c r="N26" i="54"/>
  <c r="P26" i="54"/>
  <c r="Q26" i="54"/>
  <c r="H22" i="76"/>
  <c r="R26" i="54"/>
  <c r="S26" i="54"/>
  <c r="U26" i="54"/>
  <c r="V26" i="54"/>
  <c r="W26" i="54"/>
  <c r="X26" i="54"/>
  <c r="Z26" i="54"/>
  <c r="AA26" i="54"/>
  <c r="H22" i="78"/>
  <c r="AB26" i="54"/>
  <c r="AC26" i="54"/>
  <c r="AE26" i="54"/>
  <c r="AF26" i="54"/>
  <c r="AG26" i="54"/>
  <c r="AH26" i="54"/>
  <c r="AJ26" i="54"/>
  <c r="AM26" i="54"/>
  <c r="AN26" i="54"/>
  <c r="AO26" i="54"/>
  <c r="G27" i="54"/>
  <c r="H23" i="74"/>
  <c r="H27" i="54"/>
  <c r="I27" i="54"/>
  <c r="K27" i="54"/>
  <c r="L27" i="54"/>
  <c r="M27" i="54"/>
  <c r="N27" i="54"/>
  <c r="P27" i="54"/>
  <c r="Q27" i="54"/>
  <c r="H23" i="76"/>
  <c r="R27" i="54"/>
  <c r="S27" i="54"/>
  <c r="U27" i="54"/>
  <c r="V27" i="54"/>
  <c r="W27" i="54"/>
  <c r="X27" i="54"/>
  <c r="Z27" i="54"/>
  <c r="AA27" i="54"/>
  <c r="H23" i="78"/>
  <c r="AB27" i="54"/>
  <c r="AC27" i="54"/>
  <c r="AE27" i="54"/>
  <c r="AF27" i="54"/>
  <c r="AG27" i="54"/>
  <c r="AH27" i="54"/>
  <c r="AJ27" i="54"/>
  <c r="AM27" i="54"/>
  <c r="AN27" i="54"/>
  <c r="AO27" i="54"/>
  <c r="G21" i="54"/>
  <c r="H17" i="74"/>
  <c r="H21" i="54"/>
  <c r="I21" i="54"/>
  <c r="K21" i="54"/>
  <c r="P21" i="54"/>
  <c r="Q21" i="54"/>
  <c r="H17" i="76"/>
  <c r="R21" i="54"/>
  <c r="S21" i="54"/>
  <c r="U21" i="54"/>
  <c r="V21" i="54"/>
  <c r="W21" i="54"/>
  <c r="X21" i="54"/>
  <c r="Z21" i="54"/>
  <c r="AA21" i="54"/>
  <c r="H17" i="78"/>
  <c r="AB21" i="54"/>
  <c r="AC21" i="54"/>
  <c r="AF21" i="54"/>
  <c r="AG21" i="54"/>
  <c r="AH21" i="54"/>
  <c r="AO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J21" i="54"/>
  <c r="J30" i="54"/>
  <c r="J31" i="54"/>
  <c r="J32" i="54"/>
  <c r="J33" i="54"/>
  <c r="J34" i="54"/>
  <c r="J35" i="54"/>
  <c r="J36" i="54"/>
  <c r="J37" i="54"/>
  <c r="J38" i="54"/>
  <c r="J27" i="54"/>
  <c r="J28" i="54"/>
  <c r="J29" i="54"/>
  <c r="J22" i="54"/>
  <c r="J23" i="54"/>
  <c r="J24" i="54"/>
  <c r="J25" i="54"/>
  <c r="J26" i="54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17" i="78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17" i="76"/>
  <c r="F52" i="74"/>
  <c r="F51" i="74"/>
  <c r="F50" i="74"/>
  <c r="F49" i="74"/>
  <c r="F48" i="74"/>
  <c r="F47" i="74"/>
  <c r="F46" i="74"/>
  <c r="F45" i="74"/>
  <c r="F44" i="74"/>
  <c r="F43" i="74"/>
  <c r="F42" i="74"/>
  <c r="F41" i="74"/>
  <c r="F40" i="74"/>
  <c r="F39" i="74"/>
  <c r="F38" i="74"/>
  <c r="F37" i="74"/>
  <c r="F36" i="74"/>
  <c r="F35" i="74"/>
  <c r="F34" i="74"/>
  <c r="F33" i="74"/>
  <c r="F32" i="74"/>
  <c r="F31" i="74"/>
  <c r="F30" i="74"/>
  <c r="F29" i="74"/>
  <c r="F28" i="74"/>
  <c r="F27" i="74"/>
  <c r="F26" i="74"/>
  <c r="F25" i="74"/>
  <c r="F24" i="74"/>
  <c r="F23" i="74"/>
  <c r="F22" i="74"/>
  <c r="F21" i="74"/>
  <c r="F20" i="74"/>
  <c r="F19" i="74"/>
  <c r="F18" i="74"/>
  <c r="F17" i="74"/>
</calcChain>
</file>

<file path=xl/sharedStrings.xml><?xml version="1.0" encoding="utf-8"?>
<sst xmlns="http://schemas.openxmlformats.org/spreadsheetml/2006/main" count="689" uniqueCount="129">
  <si>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</si>
  <si>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</si>
  <si>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</si>
  <si>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</si>
  <si>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</si>
  <si>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</si>
  <si>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</si>
  <si>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</si>
  <si>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</si>
  <si>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</si>
  <si>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</si>
  <si>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</si>
  <si>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</si>
  <si>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</si>
  <si>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</si>
  <si>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</si>
  <si>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</si>
  <si>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</si>
  <si>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</si>
  <si>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</si>
  <si>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</si>
  <si>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</si>
  <si>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</si>
  <si>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</si>
  <si>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</si>
  <si>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</si>
  <si>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</si>
  <si>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</si>
  <si>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</si>
  <si>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</si>
  <si>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</si>
  <si>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</si>
  <si>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</si>
  <si>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</si>
  <si>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</si>
  <si>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</si>
  <si>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</si>
  <si>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</si>
  <si>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</si>
  <si>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</si>
  <si>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</si>
  <si>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</si>
  <si>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</si>
  <si>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</si>
  <si>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</si>
  <si>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</si>
  <si>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</si>
  <si>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</si>
  <si>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</si>
  <si>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</si>
  <si>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</si>
  <si>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</si>
  <si>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</si>
  <si>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</si>
  <si>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</si>
  <si>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</si>
  <si>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</si>
  <si>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</si>
  <si>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</si>
  <si>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</si>
  <si>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</si>
  <si>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</si>
  <si>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</si>
  <si>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</si>
  <si>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</si>
  <si>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</si>
  <si>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</si>
  <si>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</si>
  <si>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</si>
  <si>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</si>
  <si>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</si>
  <si>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</si>
  <si>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</si>
  <si>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</si>
  <si>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</si>
  <si>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</si>
  <si>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</si>
  <si>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</si>
  <si>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</si>
  <si>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</si>
  <si>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</si>
  <si>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</si>
  <si>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</si>
  <si>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</si>
  <si>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</si>
  <si>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</si>
  <si>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</si>
  <si>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</si>
  <si>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</si>
  <si>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</si>
  <si>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</si>
  <si>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</si>
  <si>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</si>
  <si>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</si>
  <si>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</si>
  <si>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</si>
  <si>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</si>
  <si>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</si>
  <si>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</si>
  <si>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</si>
  <si>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</si>
  <si>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</si>
  <si>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</si>
  <si>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</si>
  <si>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</si>
  <si>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</si>
  <si>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</si>
  <si>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</si>
  <si>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</si>
  <si>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</si>
  <si>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</si>
  <si>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</si>
  <si>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</si>
  <si>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</si>
  <si>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</si>
  <si>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</si>
  <si>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</si>
  <si>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</si>
  <si>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</si>
  <si>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</si>
  <si>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</si>
  <si>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</si>
  <si>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</si>
  <si>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</si>
  <si>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</si>
  <si>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</si>
  <si>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 xml:space="preserve"> </t>
  </si>
  <si>
    <t>promote</t>
  </si>
  <si>
    <t xml:space="preserve">Promote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</si>
</sst>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6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B14" zoomScale="103" zoomScaleNormal="100" workbookViewId="0">
      <selection activeCell="H52" sqref="H52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9" t="s">
        <v>121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31</v>
      </c>
      <c r="D17" s="99">
        <v>34</v>
      </c>
      <c r="E17" s="24">
        <v>37</v>
      </c>
      <c r="F17" s="24">
        <f>ABS(E17-D17)</f>
        <v>3</v>
      </c>
      <c r="G17" s="24"/>
      <c r="H17" s="24">
        <f>AVERAGE(D17,E17)</f>
        <v>35.5</v>
      </c>
    </row>
    <row r="18" spans="1:8" ht="18" customHeight="1">
      <c r="A18" s="50"/>
      <c r="B18" s="48" t="s">
        <v>61</v>
      </c>
      <c r="C18" s="99">
        <v>34.5</v>
      </c>
      <c r="D18" s="99">
        <v>38</v>
      </c>
      <c r="E18" s="24">
        <v>39</v>
      </c>
      <c r="F18" s="24">
        <f t="shared" ref="F18:F52" si="0">ABS(E18-D18)</f>
        <v>1</v>
      </c>
      <c r="G18" s="24"/>
      <c r="H18" s="24">
        <f t="shared" ref="H18:H51" si="1">AVERAGE(D18,E18)</f>
        <v>38.5</v>
      </c>
    </row>
    <row r="19" spans="1:8" ht="18" customHeight="1">
      <c r="A19" s="50"/>
      <c r="B19" s="48" t="s">
        <v>62</v>
      </c>
      <c r="C19" s="99">
        <v>34.5</v>
      </c>
      <c r="D19" s="99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63</v>
      </c>
      <c r="C20" s="99">
        <v>33</v>
      </c>
      <c r="D20" s="99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64</v>
      </c>
      <c r="C21" s="99">
        <v>32</v>
      </c>
      <c r="D21" s="99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65</v>
      </c>
      <c r="C22" s="99">
        <v>36</v>
      </c>
      <c r="D22" s="99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0"/>
      <c r="B23" s="48" t="s">
        <v>66</v>
      </c>
      <c r="C23" s="99">
        <v>32.5</v>
      </c>
      <c r="D23" s="99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67</v>
      </c>
      <c r="C24" s="99">
        <v>36</v>
      </c>
      <c r="D24" s="99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68</v>
      </c>
      <c r="C25" s="99">
        <v>31.5</v>
      </c>
      <c r="D25" s="99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69</v>
      </c>
      <c r="C26" s="99">
        <v>33.5</v>
      </c>
      <c r="D26" s="99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70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71</v>
      </c>
      <c r="C28" s="99">
        <v>35.5</v>
      </c>
      <c r="D28" s="99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72</v>
      </c>
      <c r="C29" s="99">
        <v>34</v>
      </c>
      <c r="D29" s="99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73</v>
      </c>
      <c r="C30" s="99">
        <v>34.5</v>
      </c>
      <c r="D30" s="99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74</v>
      </c>
      <c r="C31" s="99">
        <v>35.5</v>
      </c>
      <c r="D31" s="99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75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76</v>
      </c>
      <c r="C33" s="99">
        <v>30</v>
      </c>
      <c r="D33" s="99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77</v>
      </c>
      <c r="C34" s="99">
        <v>31.5</v>
      </c>
      <c r="D34" s="99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78</v>
      </c>
      <c r="C35" s="99">
        <v>31</v>
      </c>
      <c r="D35" s="99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79</v>
      </c>
      <c r="C36" s="99">
        <v>33.5</v>
      </c>
      <c r="D36" s="99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80</v>
      </c>
      <c r="C37" s="99">
        <v>31</v>
      </c>
      <c r="D37" s="99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81</v>
      </c>
      <c r="C38" s="99">
        <v>34.5</v>
      </c>
      <c r="D38" s="99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82</v>
      </c>
      <c r="C39" s="99">
        <v>34</v>
      </c>
      <c r="D39" s="99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83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84</v>
      </c>
      <c r="C41" s="99">
        <v>31</v>
      </c>
      <c r="D41" s="99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85</v>
      </c>
      <c r="C42" s="99">
        <v>34</v>
      </c>
      <c r="D42" s="99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86</v>
      </c>
      <c r="C43" s="99">
        <v>34.5</v>
      </c>
      <c r="D43" s="99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87</v>
      </c>
      <c r="C44" s="99">
        <v>32</v>
      </c>
      <c r="D44" s="99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88</v>
      </c>
      <c r="C45" s="99">
        <v>35.5</v>
      </c>
      <c r="D45" s="99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89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90</v>
      </c>
      <c r="C47" s="99">
        <v>33.5</v>
      </c>
      <c r="D47" s="99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91</v>
      </c>
      <c r="C48" s="99">
        <v>33.5</v>
      </c>
      <c r="D48" s="99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92</v>
      </c>
      <c r="C49" s="99">
        <v>31.5</v>
      </c>
      <c r="D49" s="99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93</v>
      </c>
      <c r="C50" s="99">
        <v>35</v>
      </c>
      <c r="D50" s="99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94</v>
      </c>
      <c r="C51" s="99">
        <v>34.5</v>
      </c>
      <c r="D51" s="99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3" t="s">
        <v>110</v>
      </c>
      <c r="B52" s="102"/>
      <c r="C52" s="102"/>
      <c r="D52" s="102"/>
      <c r="E52" s="102"/>
      <c r="F52" s="24">
        <f t="shared" si="0"/>
        <v>0</v>
      </c>
      <c r="G52" s="102"/>
      <c r="H52" s="24" t="s">
        <v>126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6"/>
      <c r="B55" s="96"/>
      <c r="C55" s="96"/>
      <c r="D55" s="96"/>
      <c r="E55" s="118"/>
      <c r="F55" s="118"/>
      <c r="G55" s="118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20" workbookViewId="0">
      <selection activeCell="D36" sqref="D36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9" t="s">
        <v>125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0"/>
      <c r="B17" s="48" t="s">
        <v>60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6"/>
      <c r="B55" s="96"/>
      <c r="C55" s="96"/>
      <c r="D55" s="96"/>
      <c r="E55" s="118"/>
      <c r="F55" s="118"/>
      <c r="G55" s="118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22" workbookViewId="0">
      <selection activeCell="H52" sqref="H52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9" t="s">
        <v>121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9" ht="18" customHeight="1">
      <c r="A17" s="50"/>
      <c r="B17" s="48" t="s">
        <v>60</v>
      </c>
      <c r="C17" s="99">
        <v>26.5</v>
      </c>
      <c r="D17" s="99">
        <v>31</v>
      </c>
      <c r="E17" s="24">
        <v>40</v>
      </c>
      <c r="F17" s="24">
        <f>ABS(E17-D17)</f>
        <v>9</v>
      </c>
      <c r="G17" s="24"/>
      <c r="H17" s="24">
        <f>AVERAGE(D17,E17)</f>
        <v>35.5</v>
      </c>
      <c r="I17" s="104"/>
    </row>
    <row r="18" spans="1:9" ht="18" customHeight="1">
      <c r="A18" s="50"/>
      <c r="B18" s="48" t="s">
        <v>61</v>
      </c>
      <c r="C18" s="99">
        <v>33.75</v>
      </c>
      <c r="D18" s="99">
        <v>40</v>
      </c>
      <c r="E18" s="24">
        <v>44</v>
      </c>
      <c r="F18" s="24">
        <f t="shared" ref="F18:F52" si="0">ABS(E18-D18)</f>
        <v>4</v>
      </c>
      <c r="G18" s="24"/>
      <c r="H18" s="24">
        <f t="shared" ref="H18:H51" si="1">AVERAGE(D18,E18)</f>
        <v>42</v>
      </c>
      <c r="I18" s="104"/>
    </row>
    <row r="19" spans="1:9" ht="18" customHeight="1">
      <c r="A19" s="50"/>
      <c r="B19" s="48" t="s">
        <v>62</v>
      </c>
      <c r="C19" s="99">
        <v>33.25</v>
      </c>
      <c r="D19" s="99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4"/>
    </row>
    <row r="20" spans="1:9" ht="18" customHeight="1">
      <c r="A20" s="50"/>
      <c r="B20" s="48" t="s">
        <v>63</v>
      </c>
      <c r="C20" s="99">
        <v>32.5</v>
      </c>
      <c r="D20" s="99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4"/>
    </row>
    <row r="21" spans="1:9" ht="18" customHeight="1">
      <c r="A21" s="50"/>
      <c r="B21" s="48" t="s">
        <v>64</v>
      </c>
      <c r="C21" s="99">
        <v>31.25</v>
      </c>
      <c r="D21" s="99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4"/>
    </row>
    <row r="22" spans="1:9" ht="18" customHeight="1">
      <c r="A22" s="50"/>
      <c r="B22" s="48" t="s">
        <v>65</v>
      </c>
      <c r="C22" s="99">
        <v>35.75</v>
      </c>
      <c r="D22" s="99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4"/>
    </row>
    <row r="23" spans="1:9" ht="18" customHeight="1">
      <c r="A23" s="50"/>
      <c r="B23" s="48" t="s">
        <v>66</v>
      </c>
      <c r="C23" s="99">
        <v>32.25</v>
      </c>
      <c r="D23" s="99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4"/>
    </row>
    <row r="24" spans="1:9" ht="18" customHeight="1">
      <c r="A24" s="50"/>
      <c r="B24" s="48" t="s">
        <v>67</v>
      </c>
      <c r="C24" s="99">
        <v>33.5</v>
      </c>
      <c r="D24" s="99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4"/>
    </row>
    <row r="25" spans="1:9" ht="18" customHeight="1">
      <c r="A25" s="50"/>
      <c r="B25" s="48" t="s">
        <v>68</v>
      </c>
      <c r="C25" s="99">
        <v>30.5</v>
      </c>
      <c r="D25" s="99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4"/>
    </row>
    <row r="26" spans="1:9" ht="18" customHeight="1">
      <c r="A26" s="50"/>
      <c r="B26" s="48" t="s">
        <v>69</v>
      </c>
      <c r="C26" s="99">
        <v>29</v>
      </c>
      <c r="D26" s="99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4"/>
    </row>
    <row r="27" spans="1:9" ht="18" customHeight="1">
      <c r="A27" s="50"/>
      <c r="B27" s="48" t="s">
        <v>70</v>
      </c>
      <c r="C27" s="99">
        <v>35.25</v>
      </c>
      <c r="D27" s="99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4"/>
    </row>
    <row r="28" spans="1:9" ht="18" customHeight="1">
      <c r="A28" s="50"/>
      <c r="B28" s="48" t="s">
        <v>71</v>
      </c>
      <c r="C28" s="99">
        <v>36</v>
      </c>
      <c r="D28" s="99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4"/>
    </row>
    <row r="29" spans="1:9" ht="18" customHeight="1">
      <c r="A29" s="50"/>
      <c r="B29" s="48" t="s">
        <v>72</v>
      </c>
      <c r="C29" s="99">
        <v>32.5</v>
      </c>
      <c r="D29" s="99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4"/>
    </row>
    <row r="30" spans="1:9" ht="18" customHeight="1">
      <c r="A30" s="50"/>
      <c r="B30" s="48" t="s">
        <v>73</v>
      </c>
      <c r="C30" s="99">
        <v>31.25</v>
      </c>
      <c r="D30" s="99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4"/>
    </row>
    <row r="31" spans="1:9" ht="18" customHeight="1">
      <c r="A31" s="50"/>
      <c r="B31" s="48" t="s">
        <v>74</v>
      </c>
      <c r="C31" s="99">
        <v>34.75</v>
      </c>
      <c r="D31" s="99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4"/>
    </row>
    <row r="32" spans="1:9" ht="18" customHeight="1">
      <c r="A32" s="50"/>
      <c r="B32" s="48" t="s">
        <v>75</v>
      </c>
      <c r="C32" s="99">
        <v>35.25</v>
      </c>
      <c r="D32" s="99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4"/>
    </row>
    <row r="33" spans="1:9" ht="18" customHeight="1">
      <c r="A33" s="50"/>
      <c r="B33" s="48" t="s">
        <v>76</v>
      </c>
      <c r="C33" s="99">
        <v>29</v>
      </c>
      <c r="D33" s="99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4"/>
    </row>
    <row r="34" spans="1:9" ht="18" customHeight="1">
      <c r="A34" s="50"/>
      <c r="B34" s="48" t="s">
        <v>77</v>
      </c>
      <c r="C34" s="99">
        <v>33.5</v>
      </c>
      <c r="D34" s="99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4"/>
    </row>
    <row r="35" spans="1:9" ht="18" customHeight="1">
      <c r="A35" s="50"/>
      <c r="B35" s="48" t="s">
        <v>78</v>
      </c>
      <c r="C35" s="99">
        <v>30</v>
      </c>
      <c r="D35" s="99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4"/>
    </row>
    <row r="36" spans="1:9" ht="18" customHeight="1">
      <c r="A36" s="50"/>
      <c r="B36" s="48" t="s">
        <v>79</v>
      </c>
      <c r="C36" s="99">
        <v>34.75</v>
      </c>
      <c r="D36" s="99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4"/>
    </row>
    <row r="37" spans="1:9" ht="18" customHeight="1">
      <c r="A37" s="50"/>
      <c r="B37" s="48" t="s">
        <v>80</v>
      </c>
      <c r="C37" s="99">
        <v>32</v>
      </c>
      <c r="D37" s="99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4"/>
    </row>
    <row r="38" spans="1:9" ht="18" customHeight="1">
      <c r="A38" s="50"/>
      <c r="B38" s="48" t="s">
        <v>81</v>
      </c>
      <c r="C38" s="99">
        <v>33.75</v>
      </c>
      <c r="D38" s="99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4"/>
    </row>
    <row r="39" spans="1:9" ht="18" customHeight="1">
      <c r="A39" s="50"/>
      <c r="B39" s="48" t="s">
        <v>82</v>
      </c>
      <c r="C39" s="99">
        <v>34.25</v>
      </c>
      <c r="D39" s="99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4"/>
    </row>
    <row r="40" spans="1:9" ht="18" customHeight="1">
      <c r="A40" s="50"/>
      <c r="B40" s="48" t="s">
        <v>83</v>
      </c>
      <c r="C40" s="99">
        <v>33.25</v>
      </c>
      <c r="D40" s="99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4"/>
    </row>
    <row r="41" spans="1:9" ht="18" customHeight="1">
      <c r="A41" s="50"/>
      <c r="B41" s="48" t="s">
        <v>84</v>
      </c>
      <c r="C41" s="99">
        <v>29.25</v>
      </c>
      <c r="D41" s="99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4"/>
    </row>
    <row r="42" spans="1:9" ht="18" customHeight="1">
      <c r="A42" s="50"/>
      <c r="B42" s="48" t="s">
        <v>85</v>
      </c>
      <c r="C42" s="99">
        <v>32.5</v>
      </c>
      <c r="D42" s="99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4"/>
    </row>
    <row r="43" spans="1:9" ht="18" customHeight="1">
      <c r="A43" s="50"/>
      <c r="B43" s="48" t="s">
        <v>86</v>
      </c>
      <c r="C43" s="99">
        <v>33.75</v>
      </c>
      <c r="D43" s="99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4"/>
    </row>
    <row r="44" spans="1:9" ht="18" customHeight="1">
      <c r="A44" s="50"/>
      <c r="B44" s="48" t="s">
        <v>87</v>
      </c>
      <c r="C44" s="99">
        <v>31.75</v>
      </c>
      <c r="D44" s="99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4"/>
    </row>
    <row r="45" spans="1:9" ht="18" customHeight="1">
      <c r="A45" s="50"/>
      <c r="B45" s="48" t="s">
        <v>88</v>
      </c>
      <c r="C45" s="99">
        <v>36.5</v>
      </c>
      <c r="D45" s="99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4"/>
    </row>
    <row r="46" spans="1:9" ht="18" customHeight="1">
      <c r="A46" s="50"/>
      <c r="B46" s="48" t="s">
        <v>89</v>
      </c>
      <c r="C46" s="99">
        <v>35</v>
      </c>
      <c r="D46" s="99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4"/>
    </row>
    <row r="47" spans="1:9" ht="18" customHeight="1">
      <c r="A47" s="50"/>
      <c r="B47" s="48" t="s">
        <v>90</v>
      </c>
      <c r="C47" s="99">
        <v>31.75</v>
      </c>
      <c r="D47" s="99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4"/>
    </row>
    <row r="48" spans="1:9" ht="18" customHeight="1">
      <c r="A48" s="50"/>
      <c r="B48" s="48" t="s">
        <v>91</v>
      </c>
      <c r="C48" s="99">
        <v>31</v>
      </c>
      <c r="D48" s="99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4"/>
    </row>
    <row r="49" spans="1:9" ht="18" customHeight="1">
      <c r="A49" s="50"/>
      <c r="B49" s="48" t="s">
        <v>92</v>
      </c>
      <c r="C49" s="99">
        <v>28.25</v>
      </c>
      <c r="D49" s="99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4"/>
    </row>
    <row r="50" spans="1:9" ht="18" customHeight="1">
      <c r="A50" s="50"/>
      <c r="B50" s="48" t="s">
        <v>93</v>
      </c>
      <c r="C50" s="99">
        <v>34</v>
      </c>
      <c r="D50" s="99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4"/>
    </row>
    <row r="51" spans="1:9" ht="18" customHeight="1">
      <c r="A51" s="50"/>
      <c r="B51" s="48" t="s">
        <v>94</v>
      </c>
      <c r="C51" s="99">
        <v>30</v>
      </c>
      <c r="D51" s="99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4"/>
    </row>
    <row r="52" spans="1:9" ht="15.75">
      <c r="A52" s="103" t="s">
        <v>110</v>
      </c>
      <c r="B52" s="102"/>
      <c r="C52" s="102"/>
      <c r="D52" s="102"/>
      <c r="E52" s="102"/>
      <c r="F52" s="24">
        <f t="shared" si="0"/>
        <v>0</v>
      </c>
      <c r="G52" s="102"/>
      <c r="H52" s="24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6"/>
      <c r="B55" s="96"/>
      <c r="C55" s="96"/>
      <c r="D55" s="96"/>
      <c r="E55" s="118"/>
      <c r="F55" s="118"/>
      <c r="G55" s="118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20" workbookViewId="0">
      <selection activeCell="E13" sqref="E13:H14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9" t="s">
        <v>125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0"/>
      <c r="B17" s="48" t="s">
        <v>60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6"/>
      <c r="B55" s="96"/>
      <c r="C55" s="96"/>
      <c r="D55" s="96"/>
      <c r="E55" s="118"/>
      <c r="F55" s="118"/>
      <c r="G55" s="118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22" workbookViewId="0">
      <selection activeCell="H52" sqref="H52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9" t="s">
        <v>125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27</v>
      </c>
      <c r="D17" s="99">
        <v>35</v>
      </c>
      <c r="E17" s="24">
        <v>42</v>
      </c>
      <c r="F17" s="24">
        <f>ABS(E17-D17)</f>
        <v>7</v>
      </c>
      <c r="G17" s="24"/>
      <c r="H17" s="24">
        <f>AVERAGE(D17,E17)</f>
        <v>38.5</v>
      </c>
    </row>
    <row r="18" spans="1:8" ht="18" customHeight="1">
      <c r="A18" s="50"/>
      <c r="B18" s="48" t="s">
        <v>61</v>
      </c>
      <c r="C18" s="99">
        <v>28.5</v>
      </c>
      <c r="D18" s="99">
        <v>34</v>
      </c>
      <c r="E18" s="24">
        <v>41</v>
      </c>
      <c r="F18" s="24">
        <f t="shared" ref="F18:F52" si="0">ABS(E18-D18)</f>
        <v>7</v>
      </c>
      <c r="G18" s="24"/>
      <c r="H18" s="24">
        <f t="shared" ref="H18:H51" si="1">AVERAGE(D18,E18)</f>
        <v>37.5</v>
      </c>
    </row>
    <row r="19" spans="1:8" ht="18" customHeight="1">
      <c r="A19" s="50"/>
      <c r="B19" s="48" t="s">
        <v>62</v>
      </c>
      <c r="C19" s="99">
        <v>28</v>
      </c>
      <c r="D19" s="99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63</v>
      </c>
      <c r="C20" s="99">
        <v>28</v>
      </c>
      <c r="D20" s="99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64</v>
      </c>
      <c r="C21" s="99">
        <v>29.5</v>
      </c>
      <c r="D21" s="99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65</v>
      </c>
      <c r="C22" s="99">
        <v>34.5</v>
      </c>
      <c r="D22" s="99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66</v>
      </c>
      <c r="C23" s="99">
        <v>32.5</v>
      </c>
      <c r="D23" s="99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67</v>
      </c>
      <c r="C24" s="99">
        <v>31</v>
      </c>
      <c r="D24" s="99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68</v>
      </c>
      <c r="C25" s="99">
        <v>29.5</v>
      </c>
      <c r="D25" s="99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69</v>
      </c>
      <c r="C26" s="99">
        <v>27</v>
      </c>
      <c r="D26" s="99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70</v>
      </c>
      <c r="C27" s="99">
        <v>36</v>
      </c>
      <c r="D27" s="99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71</v>
      </c>
      <c r="C28" s="99">
        <v>32.5</v>
      </c>
      <c r="D28" s="99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72</v>
      </c>
      <c r="C29" s="99">
        <v>31</v>
      </c>
      <c r="D29" s="99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73</v>
      </c>
      <c r="C30" s="99">
        <v>29</v>
      </c>
      <c r="D30" s="99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74</v>
      </c>
      <c r="C31" s="99">
        <v>32</v>
      </c>
      <c r="D31" s="99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75</v>
      </c>
      <c r="C32" s="99">
        <v>34</v>
      </c>
      <c r="D32" s="99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76</v>
      </c>
      <c r="C33" s="99">
        <v>30</v>
      </c>
      <c r="D33" s="99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77</v>
      </c>
      <c r="C34" s="99">
        <v>30</v>
      </c>
      <c r="D34" s="99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78</v>
      </c>
      <c r="C35" s="99">
        <v>27.5</v>
      </c>
      <c r="D35" s="99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79</v>
      </c>
      <c r="C36" s="99">
        <v>32.5</v>
      </c>
      <c r="D36" s="99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80</v>
      </c>
      <c r="C37" s="99">
        <v>29.5</v>
      </c>
      <c r="D37" s="99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81</v>
      </c>
      <c r="C38" s="99">
        <v>31</v>
      </c>
      <c r="D38" s="99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82</v>
      </c>
      <c r="C39" s="99">
        <v>32.5</v>
      </c>
      <c r="D39" s="99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83</v>
      </c>
      <c r="C40" s="99">
        <v>31.5</v>
      </c>
      <c r="D40" s="99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84</v>
      </c>
      <c r="C41" s="99">
        <v>28</v>
      </c>
      <c r="D41" s="99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85</v>
      </c>
      <c r="C42" s="99">
        <v>32</v>
      </c>
      <c r="D42" s="99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86</v>
      </c>
      <c r="C43" s="99">
        <v>36</v>
      </c>
      <c r="D43" s="99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87</v>
      </c>
      <c r="C44" s="99">
        <v>31.5</v>
      </c>
      <c r="D44" s="99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88</v>
      </c>
      <c r="C45" s="99">
        <v>31</v>
      </c>
      <c r="D45" s="99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89</v>
      </c>
      <c r="C46" s="99">
        <v>32.5</v>
      </c>
      <c r="D46" s="99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90</v>
      </c>
      <c r="C47" s="99">
        <v>30.5</v>
      </c>
      <c r="D47" s="99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91</v>
      </c>
      <c r="C48" s="99">
        <v>28</v>
      </c>
      <c r="D48" s="99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92</v>
      </c>
      <c r="C49" s="99">
        <v>27</v>
      </c>
      <c r="D49" s="99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93</v>
      </c>
      <c r="C50" s="99">
        <v>29.5</v>
      </c>
      <c r="D50" s="99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94</v>
      </c>
      <c r="C51" s="99">
        <v>25</v>
      </c>
      <c r="D51" s="99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3" t="s">
        <v>110</v>
      </c>
      <c r="B52" s="102"/>
      <c r="C52" s="102"/>
      <c r="D52" s="102"/>
      <c r="E52" s="102"/>
      <c r="F52" s="24">
        <f t="shared" si="0"/>
        <v>0</v>
      </c>
      <c r="G52" s="102"/>
      <c r="H52" s="24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6"/>
      <c r="B55" s="96"/>
      <c r="C55" s="96"/>
      <c r="D55" s="96"/>
      <c r="E55" s="118"/>
      <c r="F55" s="118"/>
      <c r="G55" s="118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2" workbookViewId="0">
      <selection activeCell="A13" sqref="A13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9" t="s">
        <v>125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9" ht="18" customHeight="1">
      <c r="A17" s="50"/>
      <c r="B17" s="48" t="s">
        <v>60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61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62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63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64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65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66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67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68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69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70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71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72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73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74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75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76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77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78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79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80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81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82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83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84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85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86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87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88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89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90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91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92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93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94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6"/>
      <c r="B55" s="96"/>
      <c r="C55" s="96"/>
      <c r="D55" s="96"/>
      <c r="E55" s="118"/>
      <c r="F55" s="118"/>
      <c r="G55" s="118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AL17" zoomScale="99" zoomScaleNormal="112" workbookViewId="0">
      <selection activeCell="AP21" sqref="AP21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6835937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28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8" t="s">
        <v>123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5">
        <v>1</v>
      </c>
      <c r="B21" s="81"/>
      <c r="C21" s="81"/>
      <c r="D21" s="89"/>
      <c r="E21" s="89" t="s">
        <v>60</v>
      </c>
      <c r="F21" s="82"/>
      <c r="G21" s="62">
        <f>'CSE-4201'!C17</f>
        <v>31</v>
      </c>
      <c r="H21" s="62">
        <f>'CSE-4201'!H17</f>
        <v>35.5</v>
      </c>
      <c r="I21" s="91">
        <f>(G21+H21)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IF(L21&gt;=80,"4.00",IF(I21&gt;=75,"3.75",IF(I21&gt;=70,"3.50",IF(I21&gt;=65,"3.25",IF(I21&gt;=60,"3.00",IF(I21&gt;=55,"2.75",IF(I21&gt;=50,"2.50",IF(I21&gt;=45,"2.25",IF(I21&gt;=40,"2.00","0")))))))))</f>
        <v>3.25</v>
      </c>
      <c r="L21" s="62">
        <f>'CSE-4202'!C17</f>
        <v>26</v>
      </c>
      <c r="M21" s="62">
        <f>'CSE-4202'!D17</f>
        <v>34</v>
      </c>
      <c r="N21" s="91">
        <f>(L21+M21)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 t="str">
        <f>IF(N21&gt;=80,"4.00",IF(N21&gt;=75,"3.75",IF(N21&gt;=70,"3.50",IF(N21&gt;=65,"3.25",IF(N21&gt;=60,"3.00",IF(N21&gt;=55,"2.75",IF(N21&gt;=50,"2.50",IF(N21&gt;=45,"2.25",IF(N21&gt;=40,"2.00","0")))))))))</f>
        <v>3.00</v>
      </c>
      <c r="Q21" s="62">
        <f>'CSE-4213'!C17</f>
        <v>26.5</v>
      </c>
      <c r="R21" s="62">
        <f>'CSE-4213'!H17</f>
        <v>35.5</v>
      </c>
      <c r="S21" s="91">
        <f>(Q21+R21)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 t="str">
        <f>IF(S21&gt;=80,"4.00",IF(S21&gt;=75,"3.75",IF(S21&gt;=70,"3.50",IF(S21&gt;=65,"3.25",IF(S21&gt;=60,"3.00",IF(S21&gt;=55,"2.75",IF(S21&gt;=50,"2.50",IF(S21&gt;=45,"2.25",IF(S21&gt;=40,"2.00","0")))))))))</f>
        <v>3.00</v>
      </c>
      <c r="V21" s="62">
        <f>'CSE-4214'!C17</f>
        <v>31</v>
      </c>
      <c r="W21" s="62">
        <f>'CSE-4214'!D17</f>
        <v>38.5</v>
      </c>
      <c r="X21" s="91">
        <f>(V21+W21)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 t="str">
        <f>IF(X21&gt;=80,"4.00",IF(X21&gt;=75,"3.75",IF(X21&gt;=70,"3.50",IF(X21&gt;=65,"3.25",IF(X21&gt;=60,"3.00",IF(X21&gt;=55,"2.75",IF(X21&gt;=50,"2.50",IF(X21&gt;=45,"2.25",IF(X21&gt;=40,"2.00","0")))))))))</f>
        <v>3.25</v>
      </c>
      <c r="AA21" s="62">
        <f>'CSE-4225'!C17</f>
        <v>27</v>
      </c>
      <c r="AB21" s="62">
        <f>'CSE-4225'!H17</f>
        <v>38.5</v>
      </c>
      <c r="AC21" s="91">
        <f>(AA21+AB21)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 t="str">
        <f>IF(AC21&gt;=80,"4.00",IF(AC21&gt;=75,"3.75",IF(AC21&gt;=70,"3.50",IF(AC21&gt;=65,"3.25",IF(AC21&gt;=60,"3.00",IF(AC21&gt;=55,"2.75",IF(AC21&gt;=50,"2.50",IF(AC21&gt;=45,"2.25",IF(AC21&gt;=40,"2.00","0")))))))))</f>
        <v>3.25</v>
      </c>
      <c r="AF21" s="62">
        <f>'CSE-4226'!C17</f>
        <v>32</v>
      </c>
      <c r="AG21" s="62">
        <f>'CSE-4226'!D17</f>
        <v>35</v>
      </c>
      <c r="AH21" s="91">
        <f>(AF21+AG21)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 t="str">
        <f>IF(AH21&gt;=80,"4.00",IF(AH21&gt;=75,"3.75",IF(AH21&gt;=70,"3.50",IF(AH21&gt;=65,"3.25",IF(AH21&gt;=60,"3.00",IF(AH21&gt;=55,"2.75",IF(AH21&gt;=50,"2.50",IF(AH21&gt;=45,"2.25",IF(AH21&gt;=40,"2.00","0")))))))))</f>
        <v>3.25</v>
      </c>
      <c r="AK21" s="63">
        <v>18</v>
      </c>
      <c r="AL21" s="63">
        <v>18</v>
      </c>
      <c r="AM21" s="91">
        <f>K21*3+P21*6+U21*3+Z21*1.5+AE21*3+AJ21*1.5</f>
        <v>56.25</v>
      </c>
      <c r="AN21" s="91">
        <f>AM21/18</f>
        <v>3.125</v>
      </c>
      <c r="AO21" s="91">
        <f>AN21</f>
        <v>3.125</v>
      </c>
      <c r="AP21" s="64" t="s">
        <v>127</v>
      </c>
      <c r="AQ21" s="89" t="str">
        <f>E21</f>
        <v>CSE 026/8</v>
      </c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61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(G22+H22)</f>
        <v>73</v>
      </c>
      <c r="J22" s="62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62" t="str">
        <f t="shared" ref="K22:K38" si="2">IF(I22&gt;=80,"4.00",IF(I22&gt;=75,"3.75",IF(I22&gt;=70,"3.50",IF(I22&gt;=65,"3.25",IF(I22&gt;=60,"3.00",IF(I22&gt;=55,"2.75",IF(I22&gt;=50,"2.50",IF(I22&gt;=45,"2.25",IF(I22&gt;=40,"2.00","0")))))))))</f>
        <v>3.50</v>
      </c>
      <c r="L22" s="62">
        <f>'CSE-4202'!C18</f>
        <v>35.5</v>
      </c>
      <c r="M22" s="62">
        <f>'CSE-4202'!D18</f>
        <v>42</v>
      </c>
      <c r="N22" s="91">
        <f t="shared" ref="N22:N38" si="3">(L22+M22)</f>
        <v>77.5</v>
      </c>
      <c r="O22" s="62" t="str">
        <f t="shared" ref="O22:O39" si="4">IF(N22&gt;=80,"A+",IF(N22&gt;=75,"A",IF(N22&gt;=70,"A-",IF(N22&gt;=65,"B+",IF(N22&gt;=60,"B",IF(N22&gt;=55,"B-",IF(N22&gt;=50,"C+",IF(N22&gt;=45,"C",IF(N22&gt;=40,"D","F")))))))))</f>
        <v>A</v>
      </c>
      <c r="P22" s="62" t="str">
        <f t="shared" ref="P22:P39" si="5">IF(N22&gt;=80,"4.00",IF(N22&gt;=75,"3.75",IF(N22&gt;=70,"3.50",IF(N22&gt;=65,"3.25",IF(N22&gt;=60,"3.00",IF(N22&gt;=55,"2.75",IF(N22&gt;=50,"2.50",IF(N22&gt;=45,"2.25",IF(N22&gt;=40,"2.00","0")))))))))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6">(Q22+R22)</f>
        <v>75.75</v>
      </c>
      <c r="T22" s="62" t="str">
        <f t="shared" ref="T22:T39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8" si="8">IF(S22&gt;=80,"4.00",IF(S22&gt;=75,"3.75",IF(S22&gt;=70,"3.50",IF(S22&gt;=65,"3.25",IF(S22&gt;=60,"3.00",IF(S22&gt;=55,"2.75",IF(S22&gt;=50,"2.50",IF(S22&gt;=45,"2.25",IF(S22&gt;=40,"2.00","0")))))))))</f>
        <v>3.75</v>
      </c>
      <c r="V22" s="62">
        <f>'CSE-4214'!C18</f>
        <v>35</v>
      </c>
      <c r="W22" s="62">
        <f>'CSE-4214'!D18</f>
        <v>45</v>
      </c>
      <c r="X22" s="91">
        <f t="shared" ref="X22:X38" si="9">(V22+W22)</f>
        <v>80</v>
      </c>
      <c r="Y22" s="62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2" t="str">
        <f t="shared" ref="Z22:Z38" si="11">IF(X22&gt;=80,"4.00",IF(X22&gt;=75,"3.75",IF(X22&gt;=70,"3.50",IF(X22&gt;=65,"3.25",IF(X22&gt;=60,"3.00",IF(X22&gt;=55,"2.75",IF(X22&gt;=50,"2.50",IF(X22&gt;=45,"2.25",IF(X22&gt;=40,"2.00","0")))))))))</f>
        <v>4.00</v>
      </c>
      <c r="AA22" s="62">
        <f>'CSE-4225'!C18</f>
        <v>28.5</v>
      </c>
      <c r="AB22" s="62">
        <f>'CSE-4225'!H18</f>
        <v>37.5</v>
      </c>
      <c r="AC22" s="91">
        <f t="shared" ref="AC22:AC38" si="12">(AA22+AB22)</f>
        <v>66</v>
      </c>
      <c r="AD22" s="62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2" t="str">
        <f t="shared" ref="AE22:AE38" si="14">IF(AC22&gt;=80,"4.00",IF(AC22&gt;=75,"3.75",IF(AC22&gt;=70,"3.50",IF(AC22&gt;=65,"3.25",IF(AC22&gt;=60,"3.00",IF(AC22&gt;=55,"2.75",IF(AC22&gt;=50,"2.50",IF(AC22&gt;=45,"2.25",IF(AC22&gt;=40,"2.00","0")))))))))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5">(AF22+AG22)</f>
        <v>68</v>
      </c>
      <c r="AI22" s="62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2" t="str">
        <f>IF(AH22&gt;=80,"4.00",IF(AH22&gt;=75,"3.75",IF(AH22&gt;=70,"3.50",IF(AH22&gt;=65,"3.25",IF(AH22&gt;=60,"3.00",IF(AH22&gt;=55,"2.75",IF(AH22&gt;=50,"2.50",IF(AH22&gt;=45,"2.25",IF(AH22&gt;=40,"2.00","0")))))))))</f>
        <v>3.25</v>
      </c>
      <c r="AK22" s="63">
        <v>18</v>
      </c>
      <c r="AL22" s="63">
        <v>18</v>
      </c>
      <c r="AM22" s="91">
        <f t="shared" ref="AM22:AM38" si="17">K22*3+P22*6+U22*3+Z22*1.5+AE22*3+AJ22*1.5</f>
        <v>64.875</v>
      </c>
      <c r="AN22" s="91">
        <f>AM22/18</f>
        <v>3.6041666666666665</v>
      </c>
      <c r="AO22" s="91">
        <f t="shared" ref="AO22:AO38" si="18">AN22</f>
        <v>3.6041666666666665</v>
      </c>
      <c r="AP22" s="64" t="s">
        <v>127</v>
      </c>
      <c r="AQ22" s="109" t="str">
        <f t="shared" ref="AQ22:AQ38" si="19">E22</f>
        <v>CSE 027/8</v>
      </c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62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si="1"/>
        <v>A-</v>
      </c>
      <c r="K23" s="62" t="str">
        <f t="shared" si="2"/>
        <v>3.50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 t="str">
        <f t="shared" si="5"/>
        <v>3.75</v>
      </c>
      <c r="Q23" s="62">
        <f>'CSE-4213'!C19</f>
        <v>33.25</v>
      </c>
      <c r="R23" s="62">
        <f>'CSE-4213'!H19</f>
        <v>38.5</v>
      </c>
      <c r="S23" s="91">
        <f t="shared" si="6"/>
        <v>71.75</v>
      </c>
      <c r="T23" s="62" t="str">
        <f t="shared" si="7"/>
        <v>A-</v>
      </c>
      <c r="U23" s="62" t="str">
        <f t="shared" si="8"/>
        <v>3.50</v>
      </c>
      <c r="V23" s="62">
        <f>'CSE-4214'!C19</f>
        <v>33.5</v>
      </c>
      <c r="W23" s="62">
        <f>'CSE-4214'!D19</f>
        <v>42.5</v>
      </c>
      <c r="X23" s="91">
        <f t="shared" si="9"/>
        <v>76</v>
      </c>
      <c r="Y23" s="62" t="str">
        <f t="shared" si="10"/>
        <v>A</v>
      </c>
      <c r="Z23" s="62" t="str">
        <f t="shared" si="11"/>
        <v>3.75</v>
      </c>
      <c r="AA23" s="62">
        <f>'CSE-4225'!C19</f>
        <v>28</v>
      </c>
      <c r="AB23" s="62">
        <f>'CSE-4225'!H19</f>
        <v>34.5</v>
      </c>
      <c r="AC23" s="91">
        <f t="shared" si="12"/>
        <v>62.5</v>
      </c>
      <c r="AD23" s="62" t="str">
        <f t="shared" si="13"/>
        <v>B</v>
      </c>
      <c r="AE23" s="62" t="str">
        <f t="shared" si="14"/>
        <v>3.00</v>
      </c>
      <c r="AF23" s="62">
        <f>'CSE-4226'!C19</f>
        <v>32.5</v>
      </c>
      <c r="AG23" s="62">
        <f>'CSE-4226'!D19</f>
        <v>40</v>
      </c>
      <c r="AH23" s="91">
        <f t="shared" si="15"/>
        <v>72.5</v>
      </c>
      <c r="AI23" s="62" t="str">
        <f t="shared" si="16"/>
        <v>A-</v>
      </c>
      <c r="AJ23" s="62" t="str">
        <f t="shared" ref="AJ22:AJ38" si="20">IF(AH23&gt;=80,"4.00",IF(AH23&gt;=75,"3.75",IF(AH23&gt;=70,"3.50",IF(AH23&gt;=65,"3.25",IF(AH23&gt;=60,"3.00",IF(AH23&gt;=55,"2.75",IF(AH23&gt;=50,"2.50",IF(AH23&gt;=45,"2.25",IF(AH23&gt;=40,"2.00","0")))))))))</f>
        <v>3.50</v>
      </c>
      <c r="AK23" s="63">
        <v>18</v>
      </c>
      <c r="AL23" s="63">
        <v>18</v>
      </c>
      <c r="AM23" s="91">
        <f t="shared" si="17"/>
        <v>63.375</v>
      </c>
      <c r="AN23" s="91">
        <f t="shared" ref="AN23:AN38" si="21">AM23/18</f>
        <v>3.5208333333333335</v>
      </c>
      <c r="AO23" s="91">
        <f t="shared" si="18"/>
        <v>3.5208333333333335</v>
      </c>
      <c r="AP23" s="64" t="s">
        <v>127</v>
      </c>
      <c r="AQ23" s="109" t="str">
        <f t="shared" si="19"/>
        <v>CSE 028/8</v>
      </c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63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"/>
        <v>B+</v>
      </c>
      <c r="K24" s="62" t="str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B+</v>
      </c>
      <c r="P24" s="62" t="str">
        <f t="shared" si="5"/>
        <v>3.25</v>
      </c>
      <c r="Q24" s="62">
        <f>'CSE-4213'!C20</f>
        <v>32.5</v>
      </c>
      <c r="R24" s="62">
        <f>'CSE-4213'!H20</f>
        <v>35.5</v>
      </c>
      <c r="S24" s="91">
        <f t="shared" si="6"/>
        <v>68</v>
      </c>
      <c r="T24" s="62" t="str">
        <f t="shared" si="7"/>
        <v>B+</v>
      </c>
      <c r="U24" s="62" t="str">
        <f t="shared" si="8"/>
        <v>3.25</v>
      </c>
      <c r="V24" s="62">
        <f>'CSE-4214'!C20</f>
        <v>33</v>
      </c>
      <c r="W24" s="62">
        <f>'CSE-4214'!D20</f>
        <v>37</v>
      </c>
      <c r="X24" s="91">
        <f t="shared" si="9"/>
        <v>70</v>
      </c>
      <c r="Y24" s="62" t="str">
        <f t="shared" si="10"/>
        <v>A-</v>
      </c>
      <c r="Z24" s="62" t="str">
        <f t="shared" si="11"/>
        <v>3.50</v>
      </c>
      <c r="AA24" s="62">
        <f>'CSE-4225'!C20</f>
        <v>28</v>
      </c>
      <c r="AB24" s="62">
        <f>'CSE-4225'!H20</f>
        <v>34.5</v>
      </c>
      <c r="AC24" s="91">
        <f t="shared" si="12"/>
        <v>62.5</v>
      </c>
      <c r="AD24" s="62" t="str">
        <f t="shared" si="13"/>
        <v>B</v>
      </c>
      <c r="AE24" s="62" t="str">
        <f t="shared" si="14"/>
        <v>3.00</v>
      </c>
      <c r="AF24" s="62">
        <f>'CSE-4226'!C20</f>
        <v>32.5</v>
      </c>
      <c r="AG24" s="62">
        <f>'CSE-4226'!D20</f>
        <v>36</v>
      </c>
      <c r="AH24" s="91">
        <f t="shared" si="15"/>
        <v>68.5</v>
      </c>
      <c r="AI24" s="62" t="str">
        <f t="shared" si="16"/>
        <v>B+</v>
      </c>
      <c r="AJ24" s="62" t="str">
        <f t="shared" si="20"/>
        <v>3.25</v>
      </c>
      <c r="AK24" s="63">
        <v>18</v>
      </c>
      <c r="AL24" s="63">
        <v>18</v>
      </c>
      <c r="AM24" s="91">
        <f t="shared" si="17"/>
        <v>58.125</v>
      </c>
      <c r="AN24" s="91">
        <f t="shared" si="21"/>
        <v>3.2291666666666665</v>
      </c>
      <c r="AO24" s="91">
        <f t="shared" si="18"/>
        <v>3.2291666666666665</v>
      </c>
      <c r="AP24" s="64" t="s">
        <v>127</v>
      </c>
      <c r="AQ24" s="109" t="str">
        <f t="shared" si="19"/>
        <v>CSE 029/8</v>
      </c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64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"/>
        <v>B</v>
      </c>
      <c r="K25" s="62" t="str">
        <f t="shared" si="2"/>
        <v>3.00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</v>
      </c>
      <c r="P25" s="62" t="str">
        <f t="shared" si="5"/>
        <v>3.00</v>
      </c>
      <c r="Q25" s="62">
        <f>'CSE-4213'!C21</f>
        <v>31.25</v>
      </c>
      <c r="R25" s="62">
        <f>'CSE-4213'!H21</f>
        <v>34</v>
      </c>
      <c r="S25" s="91">
        <f t="shared" si="6"/>
        <v>65.25</v>
      </c>
      <c r="T25" s="62" t="str">
        <f t="shared" si="7"/>
        <v>B+</v>
      </c>
      <c r="U25" s="62" t="str">
        <f t="shared" si="8"/>
        <v>3.25</v>
      </c>
      <c r="V25" s="62">
        <f>'CSE-4214'!C21</f>
        <v>32.25</v>
      </c>
      <c r="W25" s="62">
        <f>'CSE-4214'!D21</f>
        <v>40</v>
      </c>
      <c r="X25" s="91">
        <f t="shared" si="9"/>
        <v>72.25</v>
      </c>
      <c r="Y25" s="62" t="str">
        <f t="shared" si="10"/>
        <v>A-</v>
      </c>
      <c r="Z25" s="62" t="str">
        <f t="shared" si="11"/>
        <v>3.50</v>
      </c>
      <c r="AA25" s="62">
        <f>'CSE-4225'!C21</f>
        <v>29.5</v>
      </c>
      <c r="AB25" s="62">
        <f>'CSE-4225'!H21</f>
        <v>44.5</v>
      </c>
      <c r="AC25" s="91">
        <f t="shared" si="12"/>
        <v>74</v>
      </c>
      <c r="AD25" s="62" t="str">
        <f t="shared" si="13"/>
        <v>A-</v>
      </c>
      <c r="AE25" s="62" t="str">
        <f t="shared" si="14"/>
        <v>3.50</v>
      </c>
      <c r="AF25" s="62">
        <f>'CSE-4226'!C21</f>
        <v>35</v>
      </c>
      <c r="AG25" s="62">
        <f>'CSE-4226'!D21</f>
        <v>37.5</v>
      </c>
      <c r="AH25" s="91">
        <f t="shared" si="15"/>
        <v>72.5</v>
      </c>
      <c r="AI25" s="62" t="str">
        <f t="shared" si="16"/>
        <v>A-</v>
      </c>
      <c r="AJ25" s="62" t="str">
        <f t="shared" si="20"/>
        <v>3.50</v>
      </c>
      <c r="AK25" s="63">
        <v>18</v>
      </c>
      <c r="AL25" s="63">
        <v>18</v>
      </c>
      <c r="AM25" s="91">
        <f t="shared" si="17"/>
        <v>57.75</v>
      </c>
      <c r="AN25" s="91">
        <f t="shared" si="21"/>
        <v>3.2083333333333335</v>
      </c>
      <c r="AO25" s="91">
        <f t="shared" si="18"/>
        <v>3.2083333333333335</v>
      </c>
      <c r="AP25" s="64" t="s">
        <v>127</v>
      </c>
      <c r="AQ25" s="109" t="str">
        <f t="shared" si="19"/>
        <v>CSE 030/8</v>
      </c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65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"/>
        <v>A+</v>
      </c>
      <c r="K26" s="62" t="str">
        <f t="shared" si="2"/>
        <v>4.00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 t="str">
        <f t="shared" si="5"/>
        <v>3.75</v>
      </c>
      <c r="Q26" s="62">
        <f>'CSE-4213'!C22</f>
        <v>35.75</v>
      </c>
      <c r="R26" s="62">
        <f>'CSE-4213'!H22</f>
        <v>49</v>
      </c>
      <c r="S26" s="91">
        <f t="shared" si="6"/>
        <v>84.75</v>
      </c>
      <c r="T26" s="62" t="str">
        <f t="shared" si="7"/>
        <v>A+</v>
      </c>
      <c r="U26" s="62" t="str">
        <f t="shared" si="8"/>
        <v>4.00</v>
      </c>
      <c r="V26" s="62">
        <f>'CSE-4214'!C22</f>
        <v>35.75</v>
      </c>
      <c r="W26" s="62">
        <f>'CSE-4214'!D22</f>
        <v>46</v>
      </c>
      <c r="X26" s="91">
        <f t="shared" si="9"/>
        <v>81.75</v>
      </c>
      <c r="Y26" s="62" t="str">
        <f t="shared" si="10"/>
        <v>A+</v>
      </c>
      <c r="Z26" s="62" t="str">
        <f t="shared" si="11"/>
        <v>4.00</v>
      </c>
      <c r="AA26" s="62">
        <f>'CSE-4225'!C22</f>
        <v>34.5</v>
      </c>
      <c r="AB26" s="62">
        <f>'CSE-4225'!H22</f>
        <v>45.5</v>
      </c>
      <c r="AC26" s="91">
        <f t="shared" si="12"/>
        <v>80</v>
      </c>
      <c r="AD26" s="62" t="str">
        <f t="shared" si="13"/>
        <v>A+</v>
      </c>
      <c r="AE26" s="62" t="str">
        <f t="shared" si="14"/>
        <v>4.00</v>
      </c>
      <c r="AF26" s="62">
        <f>'CSE-4226'!C22</f>
        <v>35</v>
      </c>
      <c r="AG26" s="62">
        <f>'CSE-4226'!D22</f>
        <v>40.5</v>
      </c>
      <c r="AH26" s="91">
        <f t="shared" si="15"/>
        <v>75.5</v>
      </c>
      <c r="AI26" s="62" t="str">
        <f t="shared" si="16"/>
        <v>A</v>
      </c>
      <c r="AJ26" s="62" t="str">
        <f t="shared" si="20"/>
        <v>3.75</v>
      </c>
      <c r="AK26" s="63">
        <v>18</v>
      </c>
      <c r="AL26" s="63">
        <v>18</v>
      </c>
      <c r="AM26" s="91">
        <f t="shared" si="17"/>
        <v>70.125</v>
      </c>
      <c r="AN26" s="91">
        <f t="shared" si="21"/>
        <v>3.8958333333333335</v>
      </c>
      <c r="AO26" s="91">
        <f t="shared" si="18"/>
        <v>3.8958333333333335</v>
      </c>
      <c r="AP26" s="64" t="s">
        <v>127</v>
      </c>
      <c r="AQ26" s="109" t="str">
        <f t="shared" si="19"/>
        <v>CSE 031/8</v>
      </c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66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>IF(I27&gt;=80,"A+",IF(I27&gt;=75,"A",IF(I27&gt;=70,"A-",IF(I27&gt;=65,"B+",IF(I27&gt;=60,"B",IF(I27&gt;=55,"B-",IF(I27&gt;=50,"C+",IF(I27&gt;=45,"C",IF(I27&gt;=40,"D","F")))))))))</f>
        <v>A-</v>
      </c>
      <c r="K27" s="62" t="str">
        <f t="shared" si="2"/>
        <v>3.50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 t="str">
        <f t="shared" si="5"/>
        <v>3.75</v>
      </c>
      <c r="Q27" s="62">
        <f>'CSE-4213'!C23</f>
        <v>32.25</v>
      </c>
      <c r="R27" s="62">
        <f>'CSE-4213'!H23</f>
        <v>41</v>
      </c>
      <c r="S27" s="91">
        <f t="shared" si="6"/>
        <v>73.25</v>
      </c>
      <c r="T27" s="62" t="str">
        <f t="shared" si="7"/>
        <v>A-</v>
      </c>
      <c r="U27" s="62" t="str">
        <f t="shared" si="8"/>
        <v>3.50</v>
      </c>
      <c r="V27" s="62">
        <f>'CSE-4214'!C23</f>
        <v>32.5</v>
      </c>
      <c r="W27" s="62">
        <f>'CSE-4214'!D23</f>
        <v>43</v>
      </c>
      <c r="X27" s="91">
        <f t="shared" si="9"/>
        <v>75.5</v>
      </c>
      <c r="Y27" s="62" t="str">
        <f t="shared" si="10"/>
        <v>A</v>
      </c>
      <c r="Z27" s="62" t="str">
        <f t="shared" si="11"/>
        <v>3.75</v>
      </c>
      <c r="AA27" s="62">
        <f>'CSE-4225'!C23</f>
        <v>32.5</v>
      </c>
      <c r="AB27" s="62">
        <f>'CSE-4225'!H23</f>
        <v>40.5</v>
      </c>
      <c r="AC27" s="91">
        <f t="shared" si="12"/>
        <v>73</v>
      </c>
      <c r="AD27" s="62" t="str">
        <f t="shared" si="13"/>
        <v>A-</v>
      </c>
      <c r="AE27" s="62" t="str">
        <f t="shared" si="14"/>
        <v>3.50</v>
      </c>
      <c r="AF27" s="62">
        <f>'CSE-4226'!C23</f>
        <v>34.5</v>
      </c>
      <c r="AG27" s="62">
        <f>'CSE-4226'!D23</f>
        <v>39</v>
      </c>
      <c r="AH27" s="91">
        <f t="shared" si="15"/>
        <v>73.5</v>
      </c>
      <c r="AI27" s="62" t="str">
        <f t="shared" si="16"/>
        <v>A-</v>
      </c>
      <c r="AJ27" s="62" t="str">
        <f t="shared" si="20"/>
        <v>3.50</v>
      </c>
      <c r="AK27" s="63">
        <v>18</v>
      </c>
      <c r="AL27" s="63">
        <v>18</v>
      </c>
      <c r="AM27" s="91">
        <f t="shared" si="17"/>
        <v>64.875</v>
      </c>
      <c r="AN27" s="91">
        <f t="shared" si="21"/>
        <v>3.6041666666666665</v>
      </c>
      <c r="AO27" s="91">
        <f t="shared" si="18"/>
        <v>3.6041666666666665</v>
      </c>
      <c r="AP27" s="64" t="s">
        <v>127</v>
      </c>
      <c r="AQ27" s="109" t="str">
        <f t="shared" si="19"/>
        <v>CSE 032/8</v>
      </c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67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"/>
        <v>A</v>
      </c>
      <c r="K28" s="62" t="str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 t="str">
        <f t="shared" si="5"/>
        <v>4.00</v>
      </c>
      <c r="Q28" s="62">
        <f>'CSE-4213'!C24</f>
        <v>33.5</v>
      </c>
      <c r="R28" s="62">
        <f>'CSE-4213'!H24</f>
        <v>46.5</v>
      </c>
      <c r="S28" s="91">
        <f t="shared" si="6"/>
        <v>80</v>
      </c>
      <c r="T28" s="62" t="str">
        <f t="shared" si="7"/>
        <v>A+</v>
      </c>
      <c r="U28" s="62" t="str">
        <f t="shared" si="8"/>
        <v>4.00</v>
      </c>
      <c r="V28" s="62">
        <f>'CSE-4214'!C24</f>
        <v>34.5</v>
      </c>
      <c r="W28" s="62">
        <f>'CSE-4214'!D24</f>
        <v>42.5</v>
      </c>
      <c r="X28" s="91">
        <f t="shared" si="9"/>
        <v>77</v>
      </c>
      <c r="Y28" s="62" t="str">
        <f t="shared" si="10"/>
        <v>A</v>
      </c>
      <c r="Z28" s="62" t="str">
        <f t="shared" si="11"/>
        <v>3.75</v>
      </c>
      <c r="AA28" s="62">
        <f>'CSE-4225'!C24</f>
        <v>31</v>
      </c>
      <c r="AB28" s="62">
        <f>'CSE-4225'!H24</f>
        <v>41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'CSE-4226'!C24</f>
        <v>34</v>
      </c>
      <c r="AG28" s="62">
        <f>'CSE-4226'!D24</f>
        <v>44</v>
      </c>
      <c r="AH28" s="91">
        <f t="shared" si="15"/>
        <v>78</v>
      </c>
      <c r="AI28" s="62" t="str">
        <f t="shared" si="16"/>
        <v>A</v>
      </c>
      <c r="AJ28" s="62" t="str">
        <f t="shared" si="20"/>
        <v>3.75</v>
      </c>
      <c r="AK28" s="63">
        <v>18</v>
      </c>
      <c r="AL28" s="63">
        <v>18</v>
      </c>
      <c r="AM28" s="91">
        <f t="shared" si="17"/>
        <v>69</v>
      </c>
      <c r="AN28" s="91">
        <f t="shared" si="21"/>
        <v>3.8333333333333335</v>
      </c>
      <c r="AO28" s="91">
        <f t="shared" si="18"/>
        <v>3.8333333333333335</v>
      </c>
      <c r="AP28" s="64" t="s">
        <v>127</v>
      </c>
      <c r="AQ28" s="109" t="str">
        <f t="shared" si="19"/>
        <v>CSE 033/8</v>
      </c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68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"/>
        <v>A-</v>
      </c>
      <c r="K29" s="62" t="str">
        <f t="shared" si="2"/>
        <v>3.50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 t="str">
        <f t="shared" si="5"/>
        <v>4.00</v>
      </c>
      <c r="Q29" s="62">
        <f>'CSE-4213'!C25</f>
        <v>30.5</v>
      </c>
      <c r="R29" s="62">
        <f>'CSE-4213'!H25</f>
        <v>42</v>
      </c>
      <c r="S29" s="91">
        <f t="shared" si="6"/>
        <v>72.5</v>
      </c>
      <c r="T29" s="62" t="str">
        <f t="shared" si="7"/>
        <v>A-</v>
      </c>
      <c r="U29" s="62" t="str">
        <f t="shared" si="8"/>
        <v>3.50</v>
      </c>
      <c r="V29" s="62">
        <f>'CSE-4214'!C25</f>
        <v>33.5</v>
      </c>
      <c r="W29" s="62">
        <f>'CSE-4214'!D25</f>
        <v>41.5</v>
      </c>
      <c r="X29" s="91">
        <f t="shared" si="9"/>
        <v>75</v>
      </c>
      <c r="Y29" s="62" t="str">
        <f t="shared" si="10"/>
        <v>A</v>
      </c>
      <c r="Z29" s="62" t="str">
        <f t="shared" si="11"/>
        <v>3.75</v>
      </c>
      <c r="AA29" s="62">
        <f>'CSE-4225'!C25</f>
        <v>29.5</v>
      </c>
      <c r="AB29" s="62">
        <f>'CSE-4225'!H25</f>
        <v>37.5</v>
      </c>
      <c r="AC29" s="91">
        <f t="shared" si="12"/>
        <v>67</v>
      </c>
      <c r="AD29" s="62" t="str">
        <f t="shared" si="13"/>
        <v>B+</v>
      </c>
      <c r="AE29" s="62" t="str">
        <f t="shared" si="14"/>
        <v>3.25</v>
      </c>
      <c r="AF29" s="62">
        <f>'CSE-4226'!C25</f>
        <v>31</v>
      </c>
      <c r="AG29" s="62">
        <f>'CSE-4226'!D25</f>
        <v>42.5</v>
      </c>
      <c r="AH29" s="91">
        <f t="shared" si="15"/>
        <v>73.5</v>
      </c>
      <c r="AI29" s="62" t="str">
        <f t="shared" si="16"/>
        <v>A-</v>
      </c>
      <c r="AJ29" s="62" t="str">
        <f t="shared" si="20"/>
        <v>3.50</v>
      </c>
      <c r="AK29" s="63">
        <v>18</v>
      </c>
      <c r="AL29" s="63">
        <v>18</v>
      </c>
      <c r="AM29" s="91">
        <f t="shared" si="17"/>
        <v>65.625</v>
      </c>
      <c r="AN29" s="91">
        <f t="shared" si="21"/>
        <v>3.6458333333333335</v>
      </c>
      <c r="AO29" s="91">
        <f t="shared" si="18"/>
        <v>3.6458333333333335</v>
      </c>
      <c r="AP29" s="64" t="s">
        <v>127</v>
      </c>
      <c r="AQ29" s="109" t="str">
        <f t="shared" si="19"/>
        <v>CSE 034/8</v>
      </c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69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>IF(I30&gt;=80,"A+",IF(I30&gt;=75,"A",IF(I30&gt;=70,"A-",IF(I30&gt;=65,"B+",IF(I30&gt;=60,"B",IF(I30&gt;=55,"B-",IF(I30&gt;=50,"C+",IF(I30&gt;=45,"C",IF(I30&gt;=40,"D","F")))))))))</f>
        <v>B</v>
      </c>
      <c r="K30" s="62" t="str">
        <f t="shared" si="2"/>
        <v>3.00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B-</v>
      </c>
      <c r="P30" s="62" t="str">
        <f t="shared" si="5"/>
        <v>2.75</v>
      </c>
      <c r="Q30" s="62">
        <f>'CSE-4213'!C26</f>
        <v>29</v>
      </c>
      <c r="R30" s="62">
        <f>'CSE-4213'!H26</f>
        <v>34.5</v>
      </c>
      <c r="S30" s="91">
        <f t="shared" si="6"/>
        <v>63.5</v>
      </c>
      <c r="T30" s="62" t="str">
        <f t="shared" si="7"/>
        <v>B</v>
      </c>
      <c r="U30" s="62" t="str">
        <f t="shared" si="8"/>
        <v>3.00</v>
      </c>
      <c r="V30" s="62">
        <f>'CSE-4214'!C26</f>
        <v>30.75</v>
      </c>
      <c r="W30" s="62">
        <f>'CSE-4214'!D26</f>
        <v>31.5</v>
      </c>
      <c r="X30" s="91">
        <f t="shared" si="9"/>
        <v>62.25</v>
      </c>
      <c r="Y30" s="62" t="str">
        <f t="shared" si="10"/>
        <v>B</v>
      </c>
      <c r="Z30" s="62" t="str">
        <f t="shared" si="11"/>
        <v>3.00</v>
      </c>
      <c r="AA30" s="62">
        <f>'CSE-4225'!C26</f>
        <v>27</v>
      </c>
      <c r="AB30" s="62">
        <f>'CSE-4225'!H26</f>
        <v>35</v>
      </c>
      <c r="AC30" s="91">
        <f t="shared" si="12"/>
        <v>62</v>
      </c>
      <c r="AD30" s="62" t="str">
        <f t="shared" si="13"/>
        <v>B</v>
      </c>
      <c r="AE30" s="62" t="str">
        <f t="shared" si="14"/>
        <v>3.00</v>
      </c>
      <c r="AF30" s="62">
        <f>'CSE-4226'!C26</f>
        <v>31</v>
      </c>
      <c r="AG30" s="62">
        <f>'CSE-4226'!D26</f>
        <v>37</v>
      </c>
      <c r="AH30" s="91">
        <f t="shared" si="15"/>
        <v>68</v>
      </c>
      <c r="AI30" s="62" t="str">
        <f t="shared" si="16"/>
        <v>B+</v>
      </c>
      <c r="AJ30" s="62" t="str">
        <f t="shared" si="20"/>
        <v>3.25</v>
      </c>
      <c r="AK30" s="63">
        <v>18</v>
      </c>
      <c r="AL30" s="63">
        <v>18</v>
      </c>
      <c r="AM30" s="91">
        <f t="shared" si="17"/>
        <v>52.875</v>
      </c>
      <c r="AN30" s="91">
        <f t="shared" si="21"/>
        <v>2.9375</v>
      </c>
      <c r="AO30" s="91">
        <f t="shared" si="18"/>
        <v>2.9375</v>
      </c>
      <c r="AP30" s="64" t="s">
        <v>127</v>
      </c>
      <c r="AQ30" s="109" t="str">
        <f t="shared" si="19"/>
        <v>CSE 035/8</v>
      </c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70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"/>
        <v>A+</v>
      </c>
      <c r="K31" s="62" t="str">
        <f t="shared" si="2"/>
        <v>4.00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 t="str">
        <f t="shared" si="5"/>
        <v>4.00</v>
      </c>
      <c r="Q31" s="62">
        <f>'CSE-4213'!C27</f>
        <v>35.25</v>
      </c>
      <c r="R31" s="62">
        <f>'CSE-4213'!H27</f>
        <v>48</v>
      </c>
      <c r="S31" s="91">
        <f t="shared" si="6"/>
        <v>83.25</v>
      </c>
      <c r="T31" s="62" t="str">
        <f t="shared" si="7"/>
        <v>A+</v>
      </c>
      <c r="U31" s="62" t="str">
        <f t="shared" si="8"/>
        <v>4.00</v>
      </c>
      <c r="V31" s="62">
        <f>'CSE-4214'!C27</f>
        <v>37.5</v>
      </c>
      <c r="W31" s="62">
        <f>'CSE-4214'!D27</f>
        <v>51</v>
      </c>
      <c r="X31" s="91">
        <f t="shared" si="9"/>
        <v>88.5</v>
      </c>
      <c r="Y31" s="62" t="str">
        <f t="shared" si="10"/>
        <v>A+</v>
      </c>
      <c r="Z31" s="62" t="str">
        <f t="shared" si="11"/>
        <v>4.00</v>
      </c>
      <c r="AA31" s="62">
        <f>'CSE-4225'!C27</f>
        <v>36</v>
      </c>
      <c r="AB31" s="62">
        <f>'CSE-4225'!H27</f>
        <v>48</v>
      </c>
      <c r="AC31" s="91">
        <f t="shared" si="12"/>
        <v>84</v>
      </c>
      <c r="AD31" s="62" t="str">
        <f t="shared" si="13"/>
        <v>A+</v>
      </c>
      <c r="AE31" s="62" t="str">
        <f t="shared" si="14"/>
        <v>4.00</v>
      </c>
      <c r="AF31" s="62">
        <f>'CSE-4226'!C27</f>
        <v>34</v>
      </c>
      <c r="AG31" s="62">
        <f>'CSE-4226'!D27</f>
        <v>50.5</v>
      </c>
      <c r="AH31" s="91">
        <f t="shared" si="15"/>
        <v>84.5</v>
      </c>
      <c r="AI31" s="62" t="str">
        <f t="shared" si="16"/>
        <v>A+</v>
      </c>
      <c r="AJ31" s="62" t="str">
        <f t="shared" si="20"/>
        <v>4.00</v>
      </c>
      <c r="AK31" s="63">
        <v>18</v>
      </c>
      <c r="AL31" s="63">
        <v>18</v>
      </c>
      <c r="AM31" s="91">
        <f t="shared" si="17"/>
        <v>72</v>
      </c>
      <c r="AN31" s="91">
        <f t="shared" si="21"/>
        <v>4</v>
      </c>
      <c r="AO31" s="91">
        <f t="shared" si="18"/>
        <v>4</v>
      </c>
      <c r="AP31" s="64" t="s">
        <v>127</v>
      </c>
      <c r="AQ31" s="109" t="str">
        <f t="shared" si="19"/>
        <v>CSE 001/8</v>
      </c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71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"/>
        <v>A</v>
      </c>
      <c r="K32" s="62" t="str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 t="str">
        <f t="shared" si="5"/>
        <v>4.00</v>
      </c>
      <c r="Q32" s="62">
        <f>'CSE-4213'!C28</f>
        <v>36</v>
      </c>
      <c r="R32" s="62">
        <f>'CSE-4213'!H28</f>
        <v>48.5</v>
      </c>
      <c r="S32" s="91">
        <f t="shared" si="6"/>
        <v>84.5</v>
      </c>
      <c r="T32" s="62" t="str">
        <f t="shared" si="7"/>
        <v>A+</v>
      </c>
      <c r="U32" s="62" t="str">
        <f t="shared" si="8"/>
        <v>4.00</v>
      </c>
      <c r="V32" s="62">
        <f>'CSE-4214'!C28</f>
        <v>35.25</v>
      </c>
      <c r="W32" s="62">
        <f>'CSE-4214'!D28</f>
        <v>45.5</v>
      </c>
      <c r="X32" s="91">
        <f t="shared" si="9"/>
        <v>80.75</v>
      </c>
      <c r="Y32" s="62" t="str">
        <f t="shared" si="10"/>
        <v>A+</v>
      </c>
      <c r="Z32" s="62" t="str">
        <f t="shared" si="11"/>
        <v>4.00</v>
      </c>
      <c r="AA32" s="62">
        <f>'CSE-4225'!C28</f>
        <v>32.5</v>
      </c>
      <c r="AB32" s="62">
        <f>'CSE-4225'!H28</f>
        <v>44</v>
      </c>
      <c r="AC32" s="91">
        <f t="shared" si="12"/>
        <v>76.5</v>
      </c>
      <c r="AD32" s="62" t="str">
        <f t="shared" si="13"/>
        <v>A</v>
      </c>
      <c r="AE32" s="62" t="str">
        <f t="shared" si="14"/>
        <v>3.75</v>
      </c>
      <c r="AF32" s="62">
        <f>'CSE-4226'!C28</f>
        <v>35</v>
      </c>
      <c r="AG32" s="62">
        <f>'CSE-4226'!D28</f>
        <v>47</v>
      </c>
      <c r="AH32" s="91">
        <f t="shared" si="15"/>
        <v>82</v>
      </c>
      <c r="AI32" s="62" t="str">
        <f t="shared" si="16"/>
        <v>A+</v>
      </c>
      <c r="AJ32" s="62" t="str">
        <f t="shared" si="20"/>
        <v>4.00</v>
      </c>
      <c r="AK32" s="63">
        <v>18</v>
      </c>
      <c r="AL32" s="63">
        <v>18</v>
      </c>
      <c r="AM32" s="91">
        <f t="shared" si="17"/>
        <v>70.5</v>
      </c>
      <c r="AN32" s="91">
        <f t="shared" si="21"/>
        <v>3.9166666666666665</v>
      </c>
      <c r="AO32" s="91">
        <f t="shared" si="18"/>
        <v>3.9166666666666665</v>
      </c>
      <c r="AP32" s="64" t="s">
        <v>127</v>
      </c>
      <c r="AQ32" s="109" t="str">
        <f t="shared" si="19"/>
        <v>CSE 002/8</v>
      </c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72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"/>
        <v>A</v>
      </c>
      <c r="K33" s="62" t="str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B+</v>
      </c>
      <c r="P33" s="62" t="str">
        <f t="shared" si="5"/>
        <v>3.25</v>
      </c>
      <c r="Q33" s="62">
        <f>'CSE-4213'!C29</f>
        <v>32.5</v>
      </c>
      <c r="R33" s="62">
        <f>'CSE-4213'!H29</f>
        <v>40</v>
      </c>
      <c r="S33" s="91">
        <f t="shared" si="6"/>
        <v>72.5</v>
      </c>
      <c r="T33" s="62" t="str">
        <f t="shared" si="7"/>
        <v>A-</v>
      </c>
      <c r="U33" s="62" t="str">
        <f t="shared" si="8"/>
        <v>3.50</v>
      </c>
      <c r="V33" s="62">
        <f>'CSE-4214'!C29</f>
        <v>33</v>
      </c>
      <c r="W33" s="62">
        <f>'CSE-4214'!D29</f>
        <v>42</v>
      </c>
      <c r="X33" s="91">
        <f t="shared" si="9"/>
        <v>75</v>
      </c>
      <c r="Y33" s="62" t="str">
        <f t="shared" si="10"/>
        <v>A</v>
      </c>
      <c r="Z33" s="62" t="str">
        <f t="shared" si="11"/>
        <v>3.75</v>
      </c>
      <c r="AA33" s="62">
        <f>'CSE-4225'!C29</f>
        <v>31</v>
      </c>
      <c r="AB33" s="62">
        <f>'CSE-4225'!H29</f>
        <v>44.5</v>
      </c>
      <c r="AC33" s="91">
        <f t="shared" si="12"/>
        <v>75.5</v>
      </c>
      <c r="AD33" s="62" t="str">
        <f t="shared" si="13"/>
        <v>A</v>
      </c>
      <c r="AE33" s="62" t="str">
        <f t="shared" si="14"/>
        <v>3.75</v>
      </c>
      <c r="AF33" s="62">
        <f>'CSE-4226'!C29</f>
        <v>31.5</v>
      </c>
      <c r="AG33" s="62">
        <f>'CSE-4226'!D29</f>
        <v>39.5</v>
      </c>
      <c r="AH33" s="91">
        <f t="shared" si="15"/>
        <v>71</v>
      </c>
      <c r="AI33" s="62" t="str">
        <f t="shared" si="16"/>
        <v>A-</v>
      </c>
      <c r="AJ33" s="62" t="str">
        <f t="shared" si="20"/>
        <v>3.50</v>
      </c>
      <c r="AK33" s="63">
        <v>18</v>
      </c>
      <c r="AL33" s="63">
        <v>18</v>
      </c>
      <c r="AM33" s="91">
        <f t="shared" si="17"/>
        <v>63.375</v>
      </c>
      <c r="AN33" s="91">
        <f t="shared" si="21"/>
        <v>3.5208333333333335</v>
      </c>
      <c r="AO33" s="91">
        <f t="shared" si="18"/>
        <v>3.5208333333333335</v>
      </c>
      <c r="AP33" s="64" t="s">
        <v>127</v>
      </c>
      <c r="AQ33" s="109" t="str">
        <f t="shared" si="19"/>
        <v>CSE 003/8</v>
      </c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73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"/>
        <v>A+</v>
      </c>
      <c r="K34" s="62" t="str">
        <f t="shared" si="2"/>
        <v>4.00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B+</v>
      </c>
      <c r="P34" s="62" t="str">
        <f t="shared" si="5"/>
        <v>3.25</v>
      </c>
      <c r="Q34" s="62">
        <f>'CSE-4213'!C30</f>
        <v>31.25</v>
      </c>
      <c r="R34" s="62">
        <f>'CSE-4213'!H30</f>
        <v>35</v>
      </c>
      <c r="S34" s="91">
        <f t="shared" si="6"/>
        <v>66.25</v>
      </c>
      <c r="T34" s="62" t="str">
        <f t="shared" si="7"/>
        <v>B+</v>
      </c>
      <c r="U34" s="62" t="str">
        <f t="shared" si="8"/>
        <v>3.25</v>
      </c>
      <c r="V34" s="62">
        <f>'CSE-4214'!C30</f>
        <v>33</v>
      </c>
      <c r="W34" s="62">
        <f>'CSE-4214'!D30</f>
        <v>42</v>
      </c>
      <c r="X34" s="91">
        <f t="shared" si="9"/>
        <v>75</v>
      </c>
      <c r="Y34" s="62" t="str">
        <f t="shared" si="10"/>
        <v>A</v>
      </c>
      <c r="Z34" s="62" t="str">
        <f t="shared" si="11"/>
        <v>3.75</v>
      </c>
      <c r="AA34" s="62">
        <f>'CSE-4225'!C30</f>
        <v>29</v>
      </c>
      <c r="AB34" s="62">
        <f>'CSE-4225'!H30</f>
        <v>42</v>
      </c>
      <c r="AC34" s="91">
        <f t="shared" si="12"/>
        <v>71</v>
      </c>
      <c r="AD34" s="62" t="str">
        <f t="shared" si="13"/>
        <v>A-</v>
      </c>
      <c r="AE34" s="62" t="str">
        <f t="shared" si="14"/>
        <v>3.50</v>
      </c>
      <c r="AF34" s="62">
        <f>'CSE-4226'!C30</f>
        <v>32</v>
      </c>
      <c r="AG34" s="62">
        <f>'CSE-4226'!D30</f>
        <v>48</v>
      </c>
      <c r="AH34" s="91">
        <f t="shared" si="15"/>
        <v>80</v>
      </c>
      <c r="AI34" s="62" t="str">
        <f t="shared" si="16"/>
        <v>A+</v>
      </c>
      <c r="AJ34" s="62" t="str">
        <f t="shared" si="20"/>
        <v>4.00</v>
      </c>
      <c r="AK34" s="63">
        <v>18</v>
      </c>
      <c r="AL34" s="63">
        <v>18</v>
      </c>
      <c r="AM34" s="91">
        <f t="shared" si="17"/>
        <v>63.375</v>
      </c>
      <c r="AN34" s="91">
        <f t="shared" si="21"/>
        <v>3.5208333333333335</v>
      </c>
      <c r="AO34" s="91">
        <f t="shared" si="18"/>
        <v>3.5208333333333335</v>
      </c>
      <c r="AP34" s="64" t="s">
        <v>127</v>
      </c>
      <c r="AQ34" s="109" t="str">
        <f t="shared" si="19"/>
        <v>CSE 004/8</v>
      </c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74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"/>
        <v>A+</v>
      </c>
      <c r="K35" s="62" t="str">
        <f t="shared" si="2"/>
        <v>4.00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 t="str">
        <f t="shared" si="5"/>
        <v>4.00</v>
      </c>
      <c r="Q35" s="62">
        <f>'CSE-4213'!C31</f>
        <v>34.75</v>
      </c>
      <c r="R35" s="62">
        <f>'CSE-4213'!H31</f>
        <v>44.5</v>
      </c>
      <c r="S35" s="91">
        <f t="shared" si="6"/>
        <v>79.25</v>
      </c>
      <c r="T35" s="62" t="str">
        <f t="shared" si="7"/>
        <v>A</v>
      </c>
      <c r="U35" s="62" t="str">
        <f t="shared" si="8"/>
        <v>3.75</v>
      </c>
      <c r="V35" s="62">
        <f>'CSE-4214'!C31</f>
        <v>35.75</v>
      </c>
      <c r="W35" s="62">
        <f>'CSE-4214'!D31</f>
        <v>48</v>
      </c>
      <c r="X35" s="91">
        <f t="shared" si="9"/>
        <v>83.75</v>
      </c>
      <c r="Y35" s="62" t="str">
        <f t="shared" si="10"/>
        <v>A+</v>
      </c>
      <c r="Z35" s="62" t="str">
        <f t="shared" si="11"/>
        <v>4.00</v>
      </c>
      <c r="AA35" s="62">
        <f>'CSE-4225'!C31</f>
        <v>32</v>
      </c>
      <c r="AB35" s="62">
        <f>'CSE-4225'!H31</f>
        <v>48</v>
      </c>
      <c r="AC35" s="91">
        <f t="shared" si="12"/>
        <v>80</v>
      </c>
      <c r="AD35" s="62" t="str">
        <f t="shared" si="13"/>
        <v>A+</v>
      </c>
      <c r="AE35" s="62" t="str">
        <f t="shared" si="14"/>
        <v>4.00</v>
      </c>
      <c r="AF35" s="62">
        <f>'CSE-4226'!C31</f>
        <v>35</v>
      </c>
      <c r="AG35" s="62">
        <f>'CSE-4226'!D31</f>
        <v>42.5</v>
      </c>
      <c r="AH35" s="91">
        <f t="shared" si="15"/>
        <v>77.5</v>
      </c>
      <c r="AI35" s="62" t="str">
        <f t="shared" si="16"/>
        <v>A</v>
      </c>
      <c r="AJ35" s="62" t="str">
        <f t="shared" si="20"/>
        <v>3.75</v>
      </c>
      <c r="AK35" s="63">
        <v>18</v>
      </c>
      <c r="AL35" s="63">
        <v>18</v>
      </c>
      <c r="AM35" s="91">
        <f t="shared" si="17"/>
        <v>70.875</v>
      </c>
      <c r="AN35" s="91">
        <f t="shared" si="21"/>
        <v>3.9375</v>
      </c>
      <c r="AO35" s="91">
        <f t="shared" si="18"/>
        <v>3.9375</v>
      </c>
      <c r="AP35" s="64" t="s">
        <v>127</v>
      </c>
      <c r="AQ35" s="109" t="str">
        <f t="shared" si="19"/>
        <v>CSE 005/8</v>
      </c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75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>IF(I36&gt;=80,"A+",IF(I36&gt;=75,"A",IF(I36&gt;=70,"A-",IF(I36&gt;=65,"B+",IF(I36&gt;=60,"B",IF(I36&gt;=55,"B-",IF(I36&gt;=50,"C+",IF(I36&gt;=45,"C",IF(I36&gt;=40,"D","F")))))))))</f>
        <v>A+</v>
      </c>
      <c r="K36" s="62" t="str">
        <f t="shared" si="2"/>
        <v>4.00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 t="str">
        <f t="shared" si="5"/>
        <v>4.00</v>
      </c>
      <c r="Q36" s="62">
        <f>'CSE-4213'!C32</f>
        <v>35.25</v>
      </c>
      <c r="R36" s="62">
        <f>'CSE-4213'!H32</f>
        <v>44</v>
      </c>
      <c r="S36" s="91">
        <f t="shared" si="6"/>
        <v>79.25</v>
      </c>
      <c r="T36" s="62" t="str">
        <f t="shared" si="7"/>
        <v>A</v>
      </c>
      <c r="U36" s="62" t="str">
        <f t="shared" si="8"/>
        <v>3.75</v>
      </c>
      <c r="V36" s="62">
        <f>'CSE-4214'!C32</f>
        <v>33.75</v>
      </c>
      <c r="W36" s="62">
        <f>'CSE-4214'!D32</f>
        <v>44</v>
      </c>
      <c r="X36" s="91">
        <f t="shared" si="9"/>
        <v>77.75</v>
      </c>
      <c r="Y36" s="62" t="str">
        <f t="shared" si="10"/>
        <v>A</v>
      </c>
      <c r="Z36" s="62" t="str">
        <f t="shared" si="11"/>
        <v>3.75</v>
      </c>
      <c r="AA36" s="62">
        <f>'CSE-4225'!C32</f>
        <v>34</v>
      </c>
      <c r="AB36" s="62">
        <f>'CSE-4225'!H32</f>
        <v>42</v>
      </c>
      <c r="AC36" s="91">
        <f t="shared" si="12"/>
        <v>76</v>
      </c>
      <c r="AD36" s="62" t="str">
        <f t="shared" si="13"/>
        <v>A</v>
      </c>
      <c r="AE36" s="62" t="str">
        <f t="shared" si="14"/>
        <v>3.75</v>
      </c>
      <c r="AF36" s="62">
        <f>'CSE-4226'!C32</f>
        <v>34</v>
      </c>
      <c r="AG36" s="62">
        <f>'CSE-4226'!D32</f>
        <v>41.5</v>
      </c>
      <c r="AH36" s="91">
        <f t="shared" si="15"/>
        <v>75.5</v>
      </c>
      <c r="AI36" s="62" t="str">
        <f t="shared" si="16"/>
        <v>A</v>
      </c>
      <c r="AJ36" s="62" t="str">
        <f t="shared" si="20"/>
        <v>3.75</v>
      </c>
      <c r="AK36" s="63">
        <v>18</v>
      </c>
      <c r="AL36" s="63">
        <v>18</v>
      </c>
      <c r="AM36" s="91">
        <f t="shared" si="17"/>
        <v>69.75</v>
      </c>
      <c r="AN36" s="91">
        <f t="shared" si="21"/>
        <v>3.875</v>
      </c>
      <c r="AO36" s="91">
        <f t="shared" si="18"/>
        <v>3.875</v>
      </c>
      <c r="AP36" s="64" t="s">
        <v>127</v>
      </c>
      <c r="AQ36" s="109" t="str">
        <f t="shared" si="19"/>
        <v>CSE 006/8</v>
      </c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76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"/>
        <v>B</v>
      </c>
      <c r="K37" s="62" t="str">
        <f t="shared" si="2"/>
        <v>3.00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'CSE-4213'!C33</f>
        <v>29</v>
      </c>
      <c r="R37" s="62">
        <f>'CSE-4213'!H33</f>
        <v>33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'CSE-4214'!C33</f>
        <v>32.5</v>
      </c>
      <c r="W37" s="62">
        <f>'CSE-4214'!D33</f>
        <v>40.5</v>
      </c>
      <c r="X37" s="91">
        <f t="shared" si="9"/>
        <v>73</v>
      </c>
      <c r="Y37" s="62" t="str">
        <f t="shared" si="10"/>
        <v>A-</v>
      </c>
      <c r="Z37" s="62" t="str">
        <f t="shared" si="11"/>
        <v>3.50</v>
      </c>
      <c r="AA37" s="62">
        <f>'CSE-4225'!C33</f>
        <v>30</v>
      </c>
      <c r="AB37" s="62">
        <f>'CSE-4225'!H33</f>
        <v>34</v>
      </c>
      <c r="AC37" s="91">
        <f t="shared" si="12"/>
        <v>64</v>
      </c>
      <c r="AD37" s="62" t="str">
        <f t="shared" si="13"/>
        <v>B</v>
      </c>
      <c r="AE37" s="62" t="str">
        <f t="shared" si="14"/>
        <v>3.00</v>
      </c>
      <c r="AF37" s="62">
        <f>'CSE-4226'!C33</f>
        <v>33.5</v>
      </c>
      <c r="AG37" s="62">
        <f>'CSE-4226'!D33</f>
        <v>39</v>
      </c>
      <c r="AH37" s="91">
        <f t="shared" si="15"/>
        <v>72.5</v>
      </c>
      <c r="AI37" s="62" t="str">
        <f t="shared" si="16"/>
        <v>A-</v>
      </c>
      <c r="AJ37" s="62" t="str">
        <f t="shared" si="20"/>
        <v>3.50</v>
      </c>
      <c r="AK37" s="63">
        <v>18</v>
      </c>
      <c r="AL37" s="63">
        <v>18</v>
      </c>
      <c r="AM37" s="91">
        <f t="shared" si="17"/>
        <v>55.5</v>
      </c>
      <c r="AN37" s="91">
        <f t="shared" si="21"/>
        <v>3.0833333333333335</v>
      </c>
      <c r="AO37" s="91">
        <f t="shared" si="18"/>
        <v>3.0833333333333335</v>
      </c>
      <c r="AP37" s="64" t="s">
        <v>127</v>
      </c>
      <c r="AQ37" s="109" t="str">
        <f t="shared" si="19"/>
        <v>CSE 007/8</v>
      </c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77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"/>
        <v>A</v>
      </c>
      <c r="K38" s="62" t="str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</v>
      </c>
      <c r="P38" s="62" t="str">
        <f t="shared" si="5"/>
        <v>3.00</v>
      </c>
      <c r="Q38" s="62">
        <f>'CSE-4213'!C34</f>
        <v>33.5</v>
      </c>
      <c r="R38" s="62">
        <f>'CSE-4213'!H34</f>
        <v>44.5</v>
      </c>
      <c r="S38" s="91">
        <f t="shared" si="6"/>
        <v>78</v>
      </c>
      <c r="T38" s="62" t="str">
        <f t="shared" si="7"/>
        <v>A</v>
      </c>
      <c r="U38" s="62" t="str">
        <f t="shared" si="8"/>
        <v>3.75</v>
      </c>
      <c r="V38" s="62">
        <f>'CSE-4214'!C34</f>
        <v>33</v>
      </c>
      <c r="W38" s="62">
        <f>'CSE-4214'!D34</f>
        <v>37</v>
      </c>
      <c r="X38" s="91">
        <f t="shared" si="9"/>
        <v>70</v>
      </c>
      <c r="Y38" s="62" t="str">
        <f t="shared" si="10"/>
        <v>A-</v>
      </c>
      <c r="Z38" s="62" t="str">
        <f t="shared" si="11"/>
        <v>3.50</v>
      </c>
      <c r="AA38" s="62">
        <f>'CSE-4225'!C34</f>
        <v>30</v>
      </c>
      <c r="AB38" s="62">
        <f>'CSE-4225'!H34</f>
        <v>43.5</v>
      </c>
      <c r="AC38" s="91">
        <f t="shared" si="12"/>
        <v>73.5</v>
      </c>
      <c r="AD38" s="62" t="str">
        <f t="shared" si="13"/>
        <v>A-</v>
      </c>
      <c r="AE38" s="62" t="str">
        <f t="shared" si="14"/>
        <v>3.50</v>
      </c>
      <c r="AF38" s="62">
        <f>'CSE-4226'!C34</f>
        <v>32</v>
      </c>
      <c r="AG38" s="62">
        <f>'CSE-4226'!D34</f>
        <v>39</v>
      </c>
      <c r="AH38" s="91">
        <f t="shared" si="15"/>
        <v>71</v>
      </c>
      <c r="AI38" s="62" t="str">
        <f t="shared" si="16"/>
        <v>A-</v>
      </c>
      <c r="AJ38" s="62" t="str">
        <f t="shared" si="20"/>
        <v>3.50</v>
      </c>
      <c r="AK38" s="63">
        <v>18</v>
      </c>
      <c r="AL38" s="63">
        <v>18</v>
      </c>
      <c r="AM38" s="91">
        <f t="shared" si="17"/>
        <v>61.5</v>
      </c>
      <c r="AN38" s="91">
        <f t="shared" si="21"/>
        <v>3.4166666666666665</v>
      </c>
      <c r="AO38" s="91">
        <f t="shared" si="18"/>
        <v>3.4166666666666665</v>
      </c>
      <c r="AP38" s="64" t="s">
        <v>127</v>
      </c>
      <c r="AQ38" s="109" t="str">
        <f t="shared" si="19"/>
        <v>CSE 008/8</v>
      </c>
      <c r="AR38" s="105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62"/>
      <c r="H39" s="62"/>
      <c r="I39" s="91"/>
      <c r="J39" s="11"/>
      <c r="K39" s="11"/>
      <c r="L39" s="62"/>
      <c r="M39" s="62"/>
      <c r="N39" s="91"/>
      <c r="O39" s="62"/>
      <c r="P39" s="62"/>
      <c r="Q39" s="62"/>
      <c r="R39" s="62"/>
      <c r="S39" s="91"/>
      <c r="T39" s="62"/>
      <c r="U39" s="80"/>
      <c r="V39" s="62"/>
      <c r="W39" s="62"/>
      <c r="X39" s="91"/>
      <c r="Y39" s="46"/>
      <c r="Z39" s="46"/>
      <c r="AA39" s="62"/>
      <c r="AB39" s="62"/>
      <c r="AC39" s="91"/>
      <c r="AD39" s="46"/>
      <c r="AE39" s="46"/>
      <c r="AF39" s="62"/>
      <c r="AG39" s="62"/>
      <c r="AH39" s="91"/>
      <c r="AI39" s="46"/>
      <c r="AJ39" s="46"/>
      <c r="AK39" s="10"/>
      <c r="AL39" s="63"/>
      <c r="AM39" s="46"/>
      <c r="AN39" s="11"/>
      <c r="AO39" s="11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38"/>
      <c r="AH42" s="138"/>
      <c r="AI42" s="138"/>
      <c r="AJ42" s="138"/>
      <c r="AK42" s="138"/>
      <c r="AL42" s="138"/>
      <c r="AO42" s="93"/>
      <c r="BL42" s="70"/>
      <c r="BM42" s="43"/>
      <c r="BN42" s="43"/>
    </row>
    <row r="43" spans="1:67" s="8" customFormat="1" ht="28.15" customHeight="1">
      <c r="A43" s="43"/>
      <c r="B43" s="135"/>
      <c r="C43" s="135"/>
      <c r="D43" s="43"/>
      <c r="E43" s="43"/>
      <c r="F43" s="43"/>
      <c r="H43" s="135"/>
      <c r="I43" s="135"/>
      <c r="J43" s="135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36"/>
      <c r="AH43" s="136"/>
      <c r="AI43" s="136"/>
      <c r="AJ43" s="136"/>
      <c r="AK43" s="136"/>
      <c r="AL43" s="136"/>
      <c r="AO43" s="92"/>
      <c r="BL43" s="79"/>
      <c r="BM43" s="79"/>
      <c r="BN43" s="79"/>
    </row>
    <row r="44" spans="1:67" s="8" customFormat="1" ht="28.15" customHeight="1">
      <c r="A44" s="43"/>
      <c r="B44" s="135"/>
      <c r="C44" s="135"/>
      <c r="D44" s="43"/>
      <c r="E44" s="43"/>
      <c r="F44" s="43"/>
      <c r="H44" s="135"/>
      <c r="I44" s="135"/>
      <c r="J44" s="135"/>
      <c r="K44" s="43"/>
      <c r="M44" s="43"/>
      <c r="N44" s="43"/>
      <c r="O44" s="43"/>
      <c r="P44" s="43"/>
      <c r="Q44" s="43"/>
      <c r="R44" s="43"/>
      <c r="S44" s="43"/>
      <c r="AG44" s="136"/>
      <c r="AH44" s="136"/>
      <c r="AI44" s="136"/>
      <c r="AJ44" s="136"/>
      <c r="AK44" s="136"/>
      <c r="AL44" s="136"/>
      <c r="AO44" s="92"/>
      <c r="BL44" s="79"/>
      <c r="BM44" s="79"/>
      <c r="BN44" s="79"/>
    </row>
    <row r="45" spans="1:67" s="8" customFormat="1" ht="28.15" customHeight="1">
      <c r="A45" s="43"/>
      <c r="B45" s="43"/>
      <c r="C45" s="43"/>
      <c r="D45" s="70"/>
      <c r="E45" s="70"/>
      <c r="F45" s="43"/>
      <c r="H45" s="135"/>
      <c r="I45" s="135"/>
      <c r="J45" s="135"/>
      <c r="K45" s="43"/>
      <c r="M45" s="43"/>
      <c r="N45" s="43"/>
      <c r="O45" s="43"/>
      <c r="P45" s="43"/>
      <c r="Q45" s="43"/>
      <c r="R45" s="43"/>
      <c r="S45" s="43"/>
      <c r="AG45" s="137"/>
      <c r="AH45" s="137"/>
      <c r="AI45" s="137"/>
      <c r="AJ45" s="137"/>
      <c r="AK45" s="137"/>
      <c r="AL45" s="137"/>
      <c r="AO45" s="94"/>
      <c r="BL45" s="43"/>
      <c r="BM45" s="43"/>
      <c r="BN45" s="43"/>
    </row>
    <row r="46" spans="1:67" s="8" customFormat="1" ht="28.15" customHeight="1">
      <c r="A46" s="43"/>
      <c r="B46" s="43"/>
      <c r="D46" s="12"/>
      <c r="E46" s="12"/>
      <c r="H46" s="135"/>
      <c r="I46" s="135"/>
      <c r="J46" s="135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J21:J38 Y21:Y38 AD21:AD38 AI21:AI38 G21:H39 L21:M39 O21:O39 Q21:R39 T21:T39 V21:W39 AA21:AB39 AF21:AG39">
    <cfRule type="containsText" dxfId="7" priority="41" operator="containsText" text="F">
      <formula>NOT(ISERROR(SEARCH("F",G21)))</formula>
    </cfRule>
  </conditionalFormatting>
  <conditionalFormatting sqref="J21:M21 T21:W21 Y21:AB21 AD21:AG21 AI21:AJ38 G21:H39 O21:R39 J22:K38 U22:U38 Y22:Z38 AD22:AE38 L22:M39 T22:T39 V22:W39 AA22:AB39 AF22:AG39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AL8" workbookViewId="0">
      <selection activeCell="AP24" sqref="AP24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6835937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28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8" t="s">
        <v>122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5">
        <v>19</v>
      </c>
      <c r="B21" s="81"/>
      <c r="C21" s="81"/>
      <c r="D21" s="89"/>
      <c r="E21" s="89" t="s">
        <v>78</v>
      </c>
      <c r="F21" s="82"/>
      <c r="G21" s="62">
        <f>'CSE-4201'!C35</f>
        <v>31</v>
      </c>
      <c r="H21" s="62">
        <f>'CSE-4201'!H35</f>
        <v>38</v>
      </c>
      <c r="I21" s="91">
        <f>G21+H21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IF(I21&gt;=80,"4.00",IF(I21&gt;=75,"3.75",IF(I21&gt;=70,"3.50",IF(I21&gt;=65,"3.25",IF(I21&gt;=60,"3.00",IF(I21&gt;=55,"2.75",IF(I21&gt;=50,"2.50",IF(I21&gt;=45,"2.25",IF(AC21&gt;=40,"2.00","0")))))))))</f>
        <v>3.25</v>
      </c>
      <c r="L21" s="62">
        <f>'CSE-4202'!C35</f>
        <v>31</v>
      </c>
      <c r="M21" s="62">
        <f>'CSE-4202'!D35</f>
        <v>39</v>
      </c>
      <c r="N21" s="91">
        <f>L21+M21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 t="str">
        <f>IF(N21&gt;=80,"4.00",IF(N21&gt;=75,"3.75",IF(N21&gt;=70,"3.50",IF(N21&gt;=65,"3.25",IF(N21&gt;=60,"3.00",IF(N21&gt;=55,"2.75",IF(N21&gt;=50,"2.50",IF(N21&gt;=45,"2.25",IF(N21&gt;=40,"2.00","0")))))))))</f>
        <v>3.50</v>
      </c>
      <c r="Q21" s="62">
        <f>'CSE-4213'!C35</f>
        <v>30</v>
      </c>
      <c r="R21" s="62">
        <f>'CSE-4213'!H35</f>
        <v>38.5</v>
      </c>
      <c r="S21" s="91">
        <f>Q21+R21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 t="str">
        <f>IF(S21&gt;=80,"4.00",IF(S21&gt;=75,"3.75",IF(S21&gt;=70,"3.50",IF(S21&gt;=65,"3.25",IF(S21&gt;=60,"3.00",IF(S21&gt;=55,"2.75",IF(S21&gt;=50,"2.50",IF(S21&gt;=45,"2.25",IF(S21&gt;=40,"2.00","0")))))))))</f>
        <v>3.25</v>
      </c>
      <c r="V21" s="62">
        <f>'CSE-4214'!C35</f>
        <v>32</v>
      </c>
      <c r="W21" s="62">
        <f>'CSE-4214'!D35</f>
        <v>38</v>
      </c>
      <c r="X21" s="91">
        <f>V21+W21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 t="str">
        <f>IF(X21&gt;=80,"4.00",IF(X21&gt;=75,"3.75",IF(X21&gt;=70,"3.50",IF(X21&gt;=65,"3.25",IF(X21&gt;=60,"3.00",IF(X21&gt;=55,"2.75",IF(X21&gt;=50,"2.50",IF(X21&gt;=45,"2.25",IF(X21&gt;=40,"2.00","0")))))))))</f>
        <v>3.50</v>
      </c>
      <c r="AA21" s="62">
        <f>'CSE-4225'!C35</f>
        <v>27.5</v>
      </c>
      <c r="AB21" s="62">
        <f>'CSE-4225'!H35</f>
        <v>37</v>
      </c>
      <c r="AC21" s="91">
        <f>AA21+AB21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 t="str">
        <f>IF(AC21&gt;=80,"4.00",IF(AC21&gt;=75,"3.75",IF(AC21&gt;=70,"3.50",IF(AC21&gt;=65,"3.25",IF(AC21&gt;=60,"3.00",IF(AC21&gt;=55,"2.75",IF(AC21&gt;=50,"2.50",IF(AC21&gt;=45,"2.25",IF(AC21&gt;=40,"2.00","0")))))))))</f>
        <v>3.00</v>
      </c>
      <c r="AF21" s="62">
        <f>'CSE-4226'!C35</f>
        <v>34</v>
      </c>
      <c r="AG21" s="62">
        <f>'CSE-4226'!D35</f>
        <v>38.5</v>
      </c>
      <c r="AH21" s="91">
        <f>AF21+AG21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 t="str">
        <f>IF(AH21&gt;=80,"4.00",IF(AH21&gt;=75,"3.75",IF(AH21&gt;=70,"3.50",IF(AH21&gt;=65,"3.25",IF(AH21&gt;=60,"3.00",IF(AH21&gt;=55,"2.75",IF(AH21&gt;=50,"2.50",IF(AH21&gt;=45,"2.25",IF(AH21&gt;=40,"2.00","0")))))))))</f>
        <v>3.50</v>
      </c>
      <c r="AK21" s="63">
        <v>18</v>
      </c>
      <c r="AL21" s="63">
        <v>18</v>
      </c>
      <c r="AM21" s="91">
        <f>K21*3+P21*6+U21*3+Z21*1.5+AE21*3+AJ21*1.5</f>
        <v>60</v>
      </c>
      <c r="AN21" s="91">
        <f>AM21/18</f>
        <v>3.3333333333333335</v>
      </c>
      <c r="AO21" s="91">
        <f>AN21</f>
        <v>3.3333333333333335</v>
      </c>
      <c r="AP21" s="64" t="s">
        <v>128</v>
      </c>
      <c r="AQ21" s="89" t="str">
        <f>E21</f>
        <v>CSE 009/8</v>
      </c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79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G22+H22</f>
        <v>76</v>
      </c>
      <c r="J22" s="62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2" t="str">
        <f t="shared" ref="K22:K37" si="2">IF(I22&gt;=80,"4.00",IF(I22&gt;=75,"3.75",IF(I22&gt;=70,"3.50",IF(I22&gt;=65,"3.25",IF(I22&gt;=60,"3.00",IF(I22&gt;=55,"2.75",IF(I22&gt;=50,"2.50",IF(I22&gt;=45,"2.25",IF(AC22&gt;=40,"2.00","0")))))))))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L22+M22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 t="str">
        <f t="shared" ref="P22:P37" si="5">IF(N22&gt;=80,"4.00",IF(N22&gt;=75,"3.75",IF(N22&gt;=70,"3.50",IF(N22&gt;=65,"3.25",IF(N22&gt;=60,"3.00",IF(N22&gt;=55,"2.75",IF(N22&gt;=50,"2.50",IF(N22&gt;=45,"2.25",IF(N22&gt;=40,"2.00","0")))))))))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Q22+R22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7" si="8">IF(S22&gt;=80,"4.00",IF(S22&gt;=75,"3.75",IF(S22&gt;=70,"3.50",IF(S22&gt;=65,"3.25",IF(S22&gt;=60,"3.00",IF(S22&gt;=55,"2.75",IF(S22&gt;=50,"2.50",IF(S22&gt;=45,"2.25",IF(S22&gt;=40,"2.00","0")))))))))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V22+W22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2" t="str">
        <f t="shared" ref="Z22:Z37" si="11">IF(X22&gt;=80,"4.00",IF(X22&gt;=75,"3.75",IF(X22&gt;=70,"3.50",IF(X22&gt;=65,"3.25",IF(X22&gt;=60,"3.00",IF(X22&gt;=55,"2.75",IF(X22&gt;=50,"2.50",IF(X22&gt;=45,"2.25",IF(X22&gt;=40,"2.00","0")))))))))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AA22+AB22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2" t="str">
        <f t="shared" ref="AE22:AE37" si="14">IF(AC22&gt;=80,"4.00",IF(AC22&gt;=75,"3.75",IF(AC22&gt;=70,"3.50",IF(AC22&gt;=65,"3.25",IF(AC22&gt;=60,"3.00",IF(AC22&gt;=55,"2.75",IF(AC22&gt;=50,"2.50",IF(AC22&gt;=45,"2.25",IF(AC22&gt;=40,"2.00","0")))))))))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AF22+AG22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2" t="str">
        <f t="shared" ref="AJ22:AJ37" si="17">IF(AH22&gt;=80,"4.00",IF(AH22&gt;=75,"3.75",IF(AH22&gt;=70,"3.50",IF(AH22&gt;=65,"3.25",IF(AH22&gt;=60,"3.00",IF(AH22&gt;=55,"2.75",IF(AH22&gt;=50,"2.50",IF(AH22&gt;=45,"2.25",IF(AH22&gt;=40,"2.00","0")))))))))</f>
        <v>3.75</v>
      </c>
      <c r="AK22" s="63">
        <v>18</v>
      </c>
      <c r="AL22" s="63">
        <v>18</v>
      </c>
      <c r="AM22" s="91">
        <f t="shared" ref="AM22:AM37" si="18">K22*3+P22*6+U22*3+Z22*1.5+AE22*3+AJ22*1.5</f>
        <v>66</v>
      </c>
      <c r="AN22" s="91">
        <f t="shared" ref="AN22:AN37" si="19">AM22/18</f>
        <v>3.6666666666666665</v>
      </c>
      <c r="AO22" s="91">
        <f t="shared" ref="AO22:AO37" si="20">AN22</f>
        <v>3.6666666666666665</v>
      </c>
      <c r="AP22" s="64" t="s">
        <v>128</v>
      </c>
      <c r="AQ22" s="110" t="str">
        <f t="shared" ref="AQ22:AQ37" si="21">E22</f>
        <v>CSE 010/8</v>
      </c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80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 t="str">
        <f t="shared" si="5"/>
        <v>3.00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v>18</v>
      </c>
      <c r="AL23" s="63">
        <v>18</v>
      </c>
      <c r="AM23" s="91">
        <f t="shared" si="18"/>
        <v>60.375</v>
      </c>
      <c r="AN23" s="91">
        <f t="shared" si="19"/>
        <v>3.3541666666666665</v>
      </c>
      <c r="AO23" s="91">
        <f t="shared" si="20"/>
        <v>3.3541666666666665</v>
      </c>
      <c r="AP23" s="64" t="s">
        <v>128</v>
      </c>
      <c r="AQ23" s="110" t="str">
        <f t="shared" si="21"/>
        <v>CSE 011/8</v>
      </c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81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v>18</v>
      </c>
      <c r="AL24" s="63">
        <v>18</v>
      </c>
      <c r="AM24" s="91">
        <f t="shared" si="18"/>
        <v>65.25</v>
      </c>
      <c r="AN24" s="91">
        <f t="shared" si="19"/>
        <v>3.625</v>
      </c>
      <c r="AO24" s="91">
        <f t="shared" si="20"/>
        <v>3.625</v>
      </c>
      <c r="AP24" s="64" t="s">
        <v>128</v>
      </c>
      <c r="AQ24" s="110" t="str">
        <f t="shared" si="21"/>
        <v>CSE 012/8</v>
      </c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82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4.00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4.00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4.00</v>
      </c>
      <c r="AK25" s="63">
        <v>18</v>
      </c>
      <c r="AL25" s="63">
        <v>18</v>
      </c>
      <c r="AM25" s="91">
        <f t="shared" si="18"/>
        <v>69</v>
      </c>
      <c r="AN25" s="91">
        <f t="shared" si="19"/>
        <v>3.8333333333333335</v>
      </c>
      <c r="AO25" s="91">
        <f t="shared" si="20"/>
        <v>3.8333333333333335</v>
      </c>
      <c r="AP25" s="64" t="s">
        <v>128</v>
      </c>
      <c r="AQ25" s="110" t="str">
        <f t="shared" si="21"/>
        <v>CSE 013/8</v>
      </c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83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4.00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4.00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v>18</v>
      </c>
      <c r="AL26" s="63">
        <v>18</v>
      </c>
      <c r="AM26" s="91">
        <f t="shared" si="18"/>
        <v>69.75</v>
      </c>
      <c r="AN26" s="91">
        <f t="shared" si="19"/>
        <v>3.875</v>
      </c>
      <c r="AO26" s="91">
        <f t="shared" si="20"/>
        <v>3.875</v>
      </c>
      <c r="AP26" s="64" t="s">
        <v>128</v>
      </c>
      <c r="AQ26" s="110" t="str">
        <f t="shared" si="21"/>
        <v>CSE 014/8</v>
      </c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84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 t="str">
        <f t="shared" si="8"/>
        <v>3.00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v>18</v>
      </c>
      <c r="AL27" s="63">
        <v>18</v>
      </c>
      <c r="AM27" s="91">
        <f t="shared" si="18"/>
        <v>58.5</v>
      </c>
      <c r="AN27" s="91">
        <f t="shared" si="19"/>
        <v>3.25</v>
      </c>
      <c r="AO27" s="91">
        <f t="shared" si="20"/>
        <v>3.25</v>
      </c>
      <c r="AP27" s="64" t="s">
        <v>128</v>
      </c>
      <c r="AQ27" s="110" t="str">
        <f t="shared" si="21"/>
        <v>CSE 015/8</v>
      </c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85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v>18</v>
      </c>
      <c r="AL28" s="63">
        <v>18</v>
      </c>
      <c r="AM28" s="91">
        <f t="shared" si="18"/>
        <v>64.125</v>
      </c>
      <c r="AN28" s="91">
        <f t="shared" si="19"/>
        <v>3.5625</v>
      </c>
      <c r="AO28" s="91">
        <f t="shared" si="20"/>
        <v>3.5625</v>
      </c>
      <c r="AP28" s="64" t="s">
        <v>128</v>
      </c>
      <c r="AQ28" s="110" t="str">
        <f t="shared" si="21"/>
        <v>CSE 016/8</v>
      </c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86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4.00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4.00</v>
      </c>
      <c r="AK29" s="63">
        <v>18</v>
      </c>
      <c r="AL29" s="63">
        <v>18</v>
      </c>
      <c r="AM29" s="91">
        <f t="shared" si="18"/>
        <v>68.625</v>
      </c>
      <c r="AN29" s="91">
        <f t="shared" si="19"/>
        <v>3.8125</v>
      </c>
      <c r="AO29" s="91">
        <f t="shared" si="20"/>
        <v>3.8125</v>
      </c>
      <c r="AP29" s="64" t="s">
        <v>128</v>
      </c>
      <c r="AQ29" s="110" t="str">
        <f t="shared" si="21"/>
        <v>CSE 017/8</v>
      </c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87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v>18</v>
      </c>
      <c r="AL30" s="63">
        <v>18</v>
      </c>
      <c r="AM30" s="91">
        <f t="shared" si="18"/>
        <v>65.25</v>
      </c>
      <c r="AN30" s="91">
        <f t="shared" si="19"/>
        <v>3.625</v>
      </c>
      <c r="AO30" s="91">
        <f t="shared" si="20"/>
        <v>3.625</v>
      </c>
      <c r="AP30" s="64" t="s">
        <v>128</v>
      </c>
      <c r="AQ30" s="110" t="str">
        <f t="shared" si="21"/>
        <v>CSE 018/8</v>
      </c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88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4.00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4.00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4.00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v>18</v>
      </c>
      <c r="AL31" s="63">
        <v>18</v>
      </c>
      <c r="AM31" s="91">
        <f t="shared" si="18"/>
        <v>68.625</v>
      </c>
      <c r="AN31" s="91">
        <f t="shared" si="19"/>
        <v>3.8125</v>
      </c>
      <c r="AO31" s="91">
        <f t="shared" si="20"/>
        <v>3.8125</v>
      </c>
      <c r="AP31" s="64" t="s">
        <v>128</v>
      </c>
      <c r="AQ31" s="110" t="str">
        <f t="shared" si="21"/>
        <v>CSE 019/8</v>
      </c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89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4.00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4.00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4.00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4.00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4.00</v>
      </c>
      <c r="AK32" s="63">
        <v>18</v>
      </c>
      <c r="AL32" s="63">
        <v>18</v>
      </c>
      <c r="AM32" s="91">
        <f t="shared" si="18"/>
        <v>71.25</v>
      </c>
      <c r="AN32" s="91">
        <f t="shared" si="19"/>
        <v>3.9583333333333335</v>
      </c>
      <c r="AO32" s="91">
        <f t="shared" si="20"/>
        <v>3.9583333333333335</v>
      </c>
      <c r="AP32" s="64" t="s">
        <v>128</v>
      </c>
      <c r="AQ32" s="110" t="str">
        <f t="shared" si="21"/>
        <v>CSE 020/8</v>
      </c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90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v>18</v>
      </c>
      <c r="AL33" s="63">
        <v>18</v>
      </c>
      <c r="AM33" s="91">
        <f t="shared" si="18"/>
        <v>63.375</v>
      </c>
      <c r="AN33" s="91">
        <f t="shared" si="19"/>
        <v>3.5208333333333335</v>
      </c>
      <c r="AO33" s="91">
        <f t="shared" si="20"/>
        <v>3.5208333333333335</v>
      </c>
      <c r="AP33" s="64" t="s">
        <v>128</v>
      </c>
      <c r="AQ33" s="110" t="str">
        <f t="shared" si="21"/>
        <v>CSE 021/8</v>
      </c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91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 t="str">
        <f t="shared" si="17"/>
        <v>3.25</v>
      </c>
      <c r="AK34" s="63">
        <v>18</v>
      </c>
      <c r="AL34" s="63">
        <v>18</v>
      </c>
      <c r="AM34" s="91">
        <f t="shared" si="18"/>
        <v>61.875</v>
      </c>
      <c r="AN34" s="91">
        <f t="shared" si="19"/>
        <v>3.4375</v>
      </c>
      <c r="AO34" s="91">
        <f t="shared" si="20"/>
        <v>3.4375</v>
      </c>
      <c r="AP34" s="64" t="s">
        <v>128</v>
      </c>
      <c r="AQ34" s="110" t="str">
        <f t="shared" si="21"/>
        <v>CSE 022/8</v>
      </c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92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 t="str">
        <f t="shared" si="11"/>
        <v>3.00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 t="str">
        <f t="shared" si="14"/>
        <v>3.00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 t="str">
        <f t="shared" si="17"/>
        <v>3.25</v>
      </c>
      <c r="AK35" s="63">
        <v>18</v>
      </c>
      <c r="AL35" s="63">
        <v>18</v>
      </c>
      <c r="AM35" s="91">
        <f t="shared" si="18"/>
        <v>52.875</v>
      </c>
      <c r="AN35" s="91">
        <f t="shared" si="19"/>
        <v>2.9375</v>
      </c>
      <c r="AO35" s="91">
        <f t="shared" si="20"/>
        <v>2.9375</v>
      </c>
      <c r="AP35" s="64" t="s">
        <v>128</v>
      </c>
      <c r="AQ35" s="110" t="str">
        <f t="shared" si="21"/>
        <v>CSE 023/8</v>
      </c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93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4.00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v>18</v>
      </c>
      <c r="AL36" s="63">
        <v>18</v>
      </c>
      <c r="AM36" s="91">
        <f t="shared" si="18"/>
        <v>66.375</v>
      </c>
      <c r="AN36" s="91">
        <f t="shared" si="19"/>
        <v>3.6875</v>
      </c>
      <c r="AO36" s="91">
        <f t="shared" si="20"/>
        <v>3.6875</v>
      </c>
      <c r="AP36" s="64" t="s">
        <v>128</v>
      </c>
      <c r="AQ36" s="110" t="str">
        <f t="shared" si="21"/>
        <v>CSE 024/8</v>
      </c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94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 t="str">
        <f t="shared" si="17"/>
        <v>3.25</v>
      </c>
      <c r="AK37" s="63">
        <v>18</v>
      </c>
      <c r="AL37" s="63">
        <v>18</v>
      </c>
      <c r="AM37" s="91">
        <f t="shared" si="18"/>
        <v>55.125</v>
      </c>
      <c r="AN37" s="91">
        <f t="shared" si="19"/>
        <v>3.0625</v>
      </c>
      <c r="AO37" s="91">
        <f t="shared" si="20"/>
        <v>3.0625</v>
      </c>
      <c r="AP37" s="64" t="s">
        <v>128</v>
      </c>
      <c r="AQ37" s="110" t="str">
        <f t="shared" si="21"/>
        <v>CSE 025/8</v>
      </c>
      <c r="AR37" s="105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62"/>
      <c r="H38" s="62"/>
      <c r="I38" s="91"/>
      <c r="J38" s="11"/>
      <c r="K38" s="11"/>
      <c r="L38" s="62"/>
      <c r="M38" s="62"/>
      <c r="N38" s="91"/>
      <c r="O38" s="80"/>
      <c r="P38" s="80"/>
      <c r="Q38" s="62"/>
      <c r="R38" s="62"/>
      <c r="S38" s="91"/>
      <c r="T38" s="80"/>
      <c r="U38" s="80"/>
      <c r="V38" s="62"/>
      <c r="W38" s="62"/>
      <c r="X38" s="91"/>
      <c r="Y38" s="46"/>
      <c r="Z38" s="46"/>
      <c r="AA38" s="62"/>
      <c r="AB38" s="62"/>
      <c r="AC38" s="91"/>
      <c r="AD38" s="46"/>
      <c r="AE38" s="46"/>
      <c r="AF38" s="62"/>
      <c r="AG38" s="62"/>
      <c r="AH38" s="91"/>
      <c r="AI38" s="46"/>
      <c r="AJ38" s="46"/>
      <c r="AK38" s="10"/>
      <c r="AL38" s="46"/>
      <c r="AM38" s="46"/>
      <c r="AN38" s="11"/>
      <c r="AO38" s="11"/>
      <c r="AP38" s="64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38"/>
      <c r="AH41" s="138"/>
      <c r="AI41" s="138"/>
      <c r="AJ41" s="138"/>
      <c r="AK41" s="138"/>
      <c r="AL41" s="138"/>
      <c r="AO41" s="93"/>
      <c r="BL41" s="70"/>
      <c r="BM41" s="43"/>
      <c r="BN41" s="43"/>
    </row>
    <row r="42" spans="1:67" s="8" customFormat="1" ht="28.15" customHeight="1">
      <c r="A42" s="43"/>
      <c r="B42" s="135"/>
      <c r="C42" s="135"/>
      <c r="D42" s="43"/>
      <c r="E42" s="43"/>
      <c r="F42" s="43"/>
      <c r="H42" s="135"/>
      <c r="I42" s="135"/>
      <c r="J42" s="135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36"/>
      <c r="AH42" s="136"/>
      <c r="AI42" s="136"/>
      <c r="AJ42" s="136"/>
      <c r="AK42" s="136"/>
      <c r="AL42" s="136"/>
      <c r="AO42" s="92"/>
      <c r="BL42" s="79"/>
      <c r="BM42" s="79"/>
      <c r="BN42" s="79"/>
    </row>
    <row r="43" spans="1:67" s="8" customFormat="1" ht="28.15" customHeight="1">
      <c r="A43" s="43"/>
      <c r="B43" s="135"/>
      <c r="C43" s="135"/>
      <c r="D43" s="43"/>
      <c r="E43" s="43"/>
      <c r="F43" s="43"/>
      <c r="H43" s="135"/>
      <c r="I43" s="135"/>
      <c r="J43" s="135"/>
      <c r="K43" s="43"/>
      <c r="M43" s="43"/>
      <c r="N43" s="43"/>
      <c r="O43" s="43"/>
      <c r="P43" s="43"/>
      <c r="Q43" s="43"/>
      <c r="R43" s="43"/>
      <c r="S43" s="43"/>
      <c r="AG43" s="136"/>
      <c r="AH43" s="136"/>
      <c r="AI43" s="136"/>
      <c r="AJ43" s="136"/>
      <c r="AK43" s="136"/>
      <c r="AL43" s="136"/>
      <c r="AO43" s="92"/>
      <c r="BL43" s="79"/>
      <c r="BM43" s="79"/>
      <c r="BN43" s="79"/>
    </row>
    <row r="44" spans="1:67" s="8" customFormat="1" ht="28.15" customHeight="1">
      <c r="A44" s="43"/>
      <c r="B44" s="43"/>
      <c r="C44" s="43"/>
      <c r="D44" s="70"/>
      <c r="E44" s="70"/>
      <c r="F44" s="43"/>
      <c r="H44" s="135"/>
      <c r="I44" s="135"/>
      <c r="J44" s="135"/>
      <c r="K44" s="43"/>
      <c r="M44" s="43"/>
      <c r="N44" s="43"/>
      <c r="O44" s="43"/>
      <c r="P44" s="43"/>
      <c r="Q44" s="43"/>
      <c r="R44" s="43"/>
      <c r="S44" s="43"/>
      <c r="AG44" s="137"/>
      <c r="AH44" s="137"/>
      <c r="AI44" s="137"/>
      <c r="AJ44" s="137"/>
      <c r="AK44" s="137"/>
      <c r="AL44" s="137"/>
      <c r="AO44" s="94"/>
      <c r="BL44" s="43"/>
      <c r="BM44" s="43"/>
      <c r="BN44" s="43"/>
    </row>
    <row r="45" spans="1:67" s="8" customFormat="1" ht="28.15" customHeight="1">
      <c r="A45" s="43"/>
      <c r="B45" s="43"/>
      <c r="D45" s="12"/>
      <c r="E45" s="12"/>
      <c r="H45" s="135"/>
      <c r="I45" s="135"/>
      <c r="J45" s="135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J21:J37 O21:O37 T21:T37 Y21:Y37 AD21:AD37 AI21:AI37 G21:H38 L21:M38 Q21:R38 V21:W38 AA21:AB38 AF21:AG38">
    <cfRule type="containsText" dxfId="3" priority="41" operator="containsText" text="F">
      <formula>NOT(ISERROR(SEARCH("F",G21)))</formula>
    </cfRule>
  </conditionalFormatting>
  <conditionalFormatting sqref="J21:M21 O21:R21 T21:W21 Y21:AB21 AD21:AG21 AI21:AJ37 G21:H38 J22:K37 O22:P37 T22:U37 Y22:Z37 AD22:AE37 L22:M38 Q22:R38 V22:W38 AA22:AB38 AF22:AG38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8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workbookViewId="0">
      <selection activeCell="B10" sqref="B10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7.44140625" style="33" customWidth="1"/>
    <col min="5" max="5" width="9.28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28125" style="25"/>
    <col min="19" max="16384" width="9.28125" style="26"/>
  </cols>
  <sheetData>
    <row r="1" spans="1:8" customFormat="1" ht="32.25" customHeight="1">
      <c r="A1" s="139" t="s">
        <v>27</v>
      </c>
      <c r="B1" s="139"/>
      <c r="C1" s="139"/>
      <c r="D1" s="139"/>
      <c r="E1" s="139"/>
      <c r="F1" s="139"/>
      <c r="G1" s="139"/>
      <c r="H1" s="139"/>
    </row>
    <row r="2" spans="1:8" customFormat="1" ht="42" customHeight="1">
      <c r="A2" s="140" t="s">
        <v>58</v>
      </c>
      <c r="B2" s="140"/>
      <c r="C2" s="140"/>
      <c r="D2" s="140"/>
      <c r="E2" s="140"/>
      <c r="F2" s="140"/>
      <c r="G2" s="140"/>
      <c r="H2" s="140"/>
    </row>
    <row r="3" spans="1:8" customFormat="1" ht="15" customHeight="1">
      <c r="A3" s="144" t="s">
        <v>47</v>
      </c>
      <c r="B3" s="144"/>
      <c r="C3" s="144"/>
      <c r="D3" s="144"/>
      <c r="E3" s="145"/>
      <c r="F3" s="95"/>
      <c r="G3" s="145" t="s">
        <v>36</v>
      </c>
      <c r="H3" s="108" t="s">
        <v>119</v>
      </c>
    </row>
    <row r="4" spans="1:8" customFormat="1" ht="15" customHeight="1">
      <c r="A4" s="144"/>
      <c r="B4" s="144"/>
      <c r="C4" s="144"/>
      <c r="D4" s="144"/>
      <c r="E4" s="145"/>
      <c r="F4" s="95"/>
      <c r="G4" s="145"/>
      <c r="H4" s="107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1"/>
      <c r="B7" s="141"/>
      <c r="C7" s="141"/>
      <c r="D7" s="141"/>
      <c r="E7" s="141"/>
      <c r="F7" s="141"/>
      <c r="G7" s="141"/>
      <c r="H7" s="141"/>
    </row>
    <row r="8" spans="1:8" ht="9.75" customHeight="1">
      <c r="A8" s="141"/>
      <c r="B8" s="141"/>
      <c r="C8" s="141"/>
      <c r="D8" s="141"/>
      <c r="E8" s="141"/>
      <c r="F8" s="141"/>
      <c r="G8" s="141"/>
      <c r="H8" s="141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/>
      <c r="C10" s="48" t="s">
        <v>60</v>
      </c>
      <c r="D10" s="44"/>
      <c r="E10" s="73">
        <f>'TS1'!AN21</f>
        <v>3.125</v>
      </c>
      <c r="F10" s="73"/>
      <c r="G10" s="73">
        <f>'TS1'!AO21</f>
        <v>3.125</v>
      </c>
      <c r="H10" s="73" t="str">
        <f>'TS2'!AP21</f>
        <v xml:space="preserve">Promote </v>
      </c>
    </row>
    <row r="11" spans="1:8" ht="18" customHeight="1">
      <c r="A11" s="48">
        <v>2</v>
      </c>
      <c r="B11" s="50"/>
      <c r="C11" s="48" t="s">
        <v>61</v>
      </c>
      <c r="D11" s="44"/>
      <c r="E11" s="73">
        <f>'TS1'!AN22</f>
        <v>3.6041666666666665</v>
      </c>
      <c r="F11" s="73"/>
      <c r="G11" s="73">
        <f>'TS1'!AO22</f>
        <v>3.6041666666666665</v>
      </c>
      <c r="H11" s="73" t="str">
        <f>'TS2'!AP22</f>
        <v xml:space="preserve">Promote </v>
      </c>
    </row>
    <row r="12" spans="1:8" ht="18" customHeight="1">
      <c r="A12" s="72">
        <v>3</v>
      </c>
      <c r="B12" s="50"/>
      <c r="C12" s="48" t="s">
        <v>62</v>
      </c>
      <c r="D12" s="44"/>
      <c r="E12" s="73">
        <f>'TS1'!AN23</f>
        <v>3.5208333333333335</v>
      </c>
      <c r="F12" s="73"/>
      <c r="G12" s="73">
        <f>'TS1'!AO23</f>
        <v>3.5208333333333335</v>
      </c>
      <c r="H12" s="73" t="str">
        <f>'TS2'!AP23</f>
        <v xml:space="preserve">Promote </v>
      </c>
    </row>
    <row r="13" spans="1:8" ht="18" customHeight="1">
      <c r="A13" s="48">
        <v>4</v>
      </c>
      <c r="B13" s="50"/>
      <c r="C13" s="48" t="s">
        <v>63</v>
      </c>
      <c r="D13" s="44"/>
      <c r="E13" s="73">
        <f>'TS1'!AN24</f>
        <v>3.2291666666666665</v>
      </c>
      <c r="F13" s="73"/>
      <c r="G13" s="73">
        <f>'TS1'!AO24</f>
        <v>3.2291666666666665</v>
      </c>
      <c r="H13" s="73" t="str">
        <f>'TS2'!AP24</f>
        <v xml:space="preserve">Promote </v>
      </c>
    </row>
    <row r="14" spans="1:8" ht="18" customHeight="1">
      <c r="A14" s="72">
        <v>5</v>
      </c>
      <c r="B14" s="50"/>
      <c r="C14" s="48" t="s">
        <v>64</v>
      </c>
      <c r="D14" s="44"/>
      <c r="E14" s="73">
        <f>'TS1'!AN25</f>
        <v>3.2083333333333335</v>
      </c>
      <c r="F14" s="73"/>
      <c r="G14" s="73">
        <f>'TS1'!AO25</f>
        <v>3.2083333333333335</v>
      </c>
      <c r="H14" s="73" t="str">
        <f>'TS2'!AP25</f>
        <v xml:space="preserve">Promote </v>
      </c>
    </row>
    <row r="15" spans="1:8" ht="18" customHeight="1">
      <c r="A15" s="48">
        <v>6</v>
      </c>
      <c r="B15" s="50"/>
      <c r="C15" s="48" t="s">
        <v>65</v>
      </c>
      <c r="D15" s="44"/>
      <c r="E15" s="73">
        <f>'TS1'!AN26</f>
        <v>3.8958333333333335</v>
      </c>
      <c r="F15" s="73"/>
      <c r="G15" s="73">
        <f>'TS1'!AO26</f>
        <v>3.8958333333333335</v>
      </c>
      <c r="H15" s="73" t="str">
        <f>'TS2'!AP26</f>
        <v xml:space="preserve">Promote </v>
      </c>
    </row>
    <row r="16" spans="1:8" ht="18" customHeight="1">
      <c r="A16" s="72">
        <v>7</v>
      </c>
      <c r="B16" s="50"/>
      <c r="C16" s="48" t="s">
        <v>66</v>
      </c>
      <c r="D16" s="44"/>
      <c r="E16" s="73">
        <f>'TS1'!AN27</f>
        <v>3.6041666666666665</v>
      </c>
      <c r="F16" s="73"/>
      <c r="G16" s="73">
        <f>'TS1'!AO27</f>
        <v>3.6041666666666665</v>
      </c>
      <c r="H16" s="73" t="str">
        <f>'TS2'!AP27</f>
        <v xml:space="preserve">Promote </v>
      </c>
    </row>
    <row r="17" spans="1:8" ht="18" customHeight="1">
      <c r="A17" s="48">
        <v>8</v>
      </c>
      <c r="B17" s="50"/>
      <c r="C17" s="48" t="s">
        <v>67</v>
      </c>
      <c r="D17" s="44"/>
      <c r="E17" s="73">
        <f>'TS1'!AN28</f>
        <v>3.8333333333333335</v>
      </c>
      <c r="F17" s="73"/>
      <c r="G17" s="73">
        <f>'TS1'!AO28</f>
        <v>3.8333333333333335</v>
      </c>
      <c r="H17" s="73" t="str">
        <f>'TS2'!AP28</f>
        <v xml:space="preserve">Promote </v>
      </c>
    </row>
    <row r="18" spans="1:8" ht="18" customHeight="1">
      <c r="A18" s="72">
        <v>9</v>
      </c>
      <c r="B18" s="50"/>
      <c r="C18" s="48" t="s">
        <v>68</v>
      </c>
      <c r="D18" s="44"/>
      <c r="E18" s="73">
        <f>'TS1'!AN29</f>
        <v>3.6458333333333335</v>
      </c>
      <c r="F18" s="73"/>
      <c r="G18" s="73">
        <f>'TS1'!AO29</f>
        <v>3.6458333333333335</v>
      </c>
      <c r="H18" s="73" t="str">
        <f>'TS2'!AP29</f>
        <v xml:space="preserve">Promote </v>
      </c>
    </row>
    <row r="19" spans="1:8" ht="18" customHeight="1">
      <c r="A19" s="48">
        <v>10</v>
      </c>
      <c r="B19" s="50"/>
      <c r="C19" s="48" t="s">
        <v>69</v>
      </c>
      <c r="D19" s="44"/>
      <c r="E19" s="73">
        <f>'TS1'!AN30</f>
        <v>2.9375</v>
      </c>
      <c r="F19" s="73"/>
      <c r="G19" s="73">
        <f>'TS1'!AO30</f>
        <v>2.9375</v>
      </c>
      <c r="H19" s="73" t="str">
        <f>'TS2'!AP30</f>
        <v xml:space="preserve">Promote </v>
      </c>
    </row>
    <row r="20" spans="1:8" ht="18" customHeight="1">
      <c r="A20" s="72">
        <v>11</v>
      </c>
      <c r="B20" s="50"/>
      <c r="C20" s="48" t="s">
        <v>70</v>
      </c>
      <c r="D20" s="44"/>
      <c r="E20" s="73">
        <f>'TS1'!AN31</f>
        <v>4</v>
      </c>
      <c r="F20" s="73"/>
      <c r="G20" s="73">
        <f>'TS1'!AO31</f>
        <v>4</v>
      </c>
      <c r="H20" s="73" t="str">
        <f>'TS2'!AP31</f>
        <v xml:space="preserve">Promote </v>
      </c>
    </row>
    <row r="21" spans="1:8" ht="18" customHeight="1">
      <c r="A21" s="48">
        <v>12</v>
      </c>
      <c r="B21" s="50"/>
      <c r="C21" s="48" t="s">
        <v>71</v>
      </c>
      <c r="D21" s="44"/>
      <c r="E21" s="73">
        <f>'TS1'!AN32</f>
        <v>3.9166666666666665</v>
      </c>
      <c r="F21" s="73"/>
      <c r="G21" s="73">
        <f>'TS1'!AO32</f>
        <v>3.9166666666666665</v>
      </c>
      <c r="H21" s="73" t="str">
        <f>'TS2'!AP32</f>
        <v xml:space="preserve">Promote </v>
      </c>
    </row>
    <row r="22" spans="1:8" ht="18" customHeight="1">
      <c r="A22" s="72">
        <v>13</v>
      </c>
      <c r="B22" s="50"/>
      <c r="C22" s="48" t="s">
        <v>72</v>
      </c>
      <c r="D22" s="44"/>
      <c r="E22" s="73">
        <f>'TS1'!AN33</f>
        <v>3.5208333333333335</v>
      </c>
      <c r="F22" s="73"/>
      <c r="G22" s="73">
        <f>'TS1'!AO33</f>
        <v>3.5208333333333335</v>
      </c>
      <c r="H22" s="73" t="str">
        <f>'TS2'!AP33</f>
        <v xml:space="preserve">Promote </v>
      </c>
    </row>
    <row r="23" spans="1:8" ht="18" customHeight="1">
      <c r="A23" s="48">
        <v>14</v>
      </c>
      <c r="B23" s="50"/>
      <c r="C23" s="48" t="s">
        <v>73</v>
      </c>
      <c r="D23" s="44"/>
      <c r="E23" s="73">
        <f>'TS1'!AN34</f>
        <v>3.5208333333333335</v>
      </c>
      <c r="F23" s="73"/>
      <c r="G23" s="73">
        <f>'TS1'!AO34</f>
        <v>3.5208333333333335</v>
      </c>
      <c r="H23" s="73" t="str">
        <f>'TS2'!AP34</f>
        <v xml:space="preserve">Promote </v>
      </c>
    </row>
    <row r="24" spans="1:8" ht="18" customHeight="1">
      <c r="A24" s="72">
        <v>15</v>
      </c>
      <c r="B24" s="50"/>
      <c r="C24" s="48" t="s">
        <v>74</v>
      </c>
      <c r="D24" s="44"/>
      <c r="E24" s="73">
        <f>'TS1'!AN35</f>
        <v>3.9375</v>
      </c>
      <c r="F24" s="73"/>
      <c r="G24" s="73">
        <f>'TS1'!AO35</f>
        <v>3.9375</v>
      </c>
      <c r="H24" s="73" t="str">
        <f>'TS2'!AP35</f>
        <v xml:space="preserve">Promote </v>
      </c>
    </row>
    <row r="25" spans="1:8" ht="18" customHeight="1">
      <c r="A25" s="48">
        <v>16</v>
      </c>
      <c r="B25" s="50"/>
      <c r="C25" s="48" t="s">
        <v>75</v>
      </c>
      <c r="D25" s="44"/>
      <c r="E25" s="73">
        <f>'TS1'!AN36</f>
        <v>3.875</v>
      </c>
      <c r="F25" s="73"/>
      <c r="G25" s="73">
        <f>'TS1'!AO36</f>
        <v>3.875</v>
      </c>
      <c r="H25" s="73" t="str">
        <f>'TS2'!AP36</f>
        <v xml:space="preserve">Promote </v>
      </c>
    </row>
    <row r="26" spans="1:8" ht="18" customHeight="1">
      <c r="A26" s="72">
        <v>17</v>
      </c>
      <c r="B26" s="50"/>
      <c r="C26" s="48" t="s">
        <v>76</v>
      </c>
      <c r="D26" s="44"/>
      <c r="E26" s="73">
        <f>'TS1'!AN37</f>
        <v>3.0833333333333335</v>
      </c>
      <c r="F26" s="73"/>
      <c r="G26" s="73">
        <f>'TS1'!AO37</f>
        <v>3.0833333333333335</v>
      </c>
      <c r="H26" s="73" t="str">
        <f>'TS2'!AP37</f>
        <v xml:space="preserve">Promote </v>
      </c>
    </row>
    <row r="27" spans="1:8" ht="18" customHeight="1">
      <c r="A27" s="48">
        <v>18</v>
      </c>
      <c r="B27" s="50"/>
      <c r="C27" s="48" t="s">
        <v>77</v>
      </c>
      <c r="D27" s="44"/>
      <c r="E27" s="73">
        <f>'TS1'!AN38</f>
        <v>3.4166666666666665</v>
      </c>
      <c r="F27" s="73"/>
      <c r="G27" s="73">
        <f>'TS1'!AO38</f>
        <v>3.4166666666666665</v>
      </c>
      <c r="H27" s="73" t="str">
        <f>H26</f>
        <v xml:space="preserve">Promote </v>
      </c>
    </row>
    <row r="28" spans="1:8" ht="18" customHeight="1">
      <c r="A28" s="72">
        <v>19</v>
      </c>
      <c r="B28" s="50"/>
      <c r="C28" s="48" t="s">
        <v>78</v>
      </c>
      <c r="D28" s="44"/>
      <c r="E28" s="73">
        <f>'TS2'!AN21</f>
        <v>3.3333333333333335</v>
      </c>
      <c r="F28" s="73"/>
      <c r="G28" s="106">
        <f>'TS2'!AO21</f>
        <v>3.3333333333333335</v>
      </c>
      <c r="H28" s="73" t="str">
        <f t="shared" ref="H28:H44" si="0">H27</f>
        <v xml:space="preserve">Promote </v>
      </c>
    </row>
    <row r="29" spans="1:8" ht="18" customHeight="1">
      <c r="A29" s="48">
        <v>20</v>
      </c>
      <c r="B29" s="50"/>
      <c r="C29" s="48" t="s">
        <v>79</v>
      </c>
      <c r="D29" s="44"/>
      <c r="E29" s="73">
        <f>'TS2'!AN22</f>
        <v>3.6666666666666665</v>
      </c>
      <c r="F29" s="73"/>
      <c r="G29" s="106">
        <f>'TS2'!AO22</f>
        <v>3.6666666666666665</v>
      </c>
      <c r="H29" s="73" t="str">
        <f t="shared" si="0"/>
        <v xml:space="preserve">Promote </v>
      </c>
    </row>
    <row r="30" spans="1:8" ht="18" customHeight="1">
      <c r="A30" s="72">
        <v>21</v>
      </c>
      <c r="B30" s="50"/>
      <c r="C30" s="48" t="s">
        <v>80</v>
      </c>
      <c r="D30" s="44"/>
      <c r="E30" s="73">
        <f>'TS2'!AN23</f>
        <v>3.3541666666666665</v>
      </c>
      <c r="F30" s="73"/>
      <c r="G30" s="106">
        <f>'TS2'!AO23</f>
        <v>3.3541666666666665</v>
      </c>
      <c r="H30" s="73" t="str">
        <f t="shared" si="0"/>
        <v xml:space="preserve">Promote </v>
      </c>
    </row>
    <row r="31" spans="1:8" ht="18" customHeight="1">
      <c r="A31" s="48">
        <v>22</v>
      </c>
      <c r="B31" s="50"/>
      <c r="C31" s="48" t="s">
        <v>81</v>
      </c>
      <c r="D31" s="44"/>
      <c r="E31" s="73">
        <f>'TS2'!AN24</f>
        <v>3.625</v>
      </c>
      <c r="F31" s="73"/>
      <c r="G31" s="106">
        <f>'TS2'!AO24</f>
        <v>3.625</v>
      </c>
      <c r="H31" s="73" t="str">
        <f t="shared" si="0"/>
        <v xml:space="preserve">Promote </v>
      </c>
    </row>
    <row r="32" spans="1:8" ht="18" customHeight="1">
      <c r="A32" s="72">
        <v>23</v>
      </c>
      <c r="B32" s="50"/>
      <c r="C32" s="48" t="s">
        <v>82</v>
      </c>
      <c r="D32" s="44"/>
      <c r="E32" s="73">
        <f>'TS2'!AN25</f>
        <v>3.8333333333333335</v>
      </c>
      <c r="F32" s="73"/>
      <c r="G32" s="106">
        <f>'TS2'!AO25</f>
        <v>3.8333333333333335</v>
      </c>
      <c r="H32" s="73" t="str">
        <f t="shared" si="0"/>
        <v xml:space="preserve">Promote </v>
      </c>
    </row>
    <row r="33" spans="1:8" ht="18" customHeight="1">
      <c r="A33" s="48">
        <v>24</v>
      </c>
      <c r="B33" s="50"/>
      <c r="C33" s="48" t="s">
        <v>83</v>
      </c>
      <c r="D33" s="44"/>
      <c r="E33" s="73">
        <f>'TS2'!AN26</f>
        <v>3.875</v>
      </c>
      <c r="F33" s="73"/>
      <c r="G33" s="106">
        <f>'TS2'!AO26</f>
        <v>3.875</v>
      </c>
      <c r="H33" s="73" t="str">
        <f t="shared" si="0"/>
        <v xml:space="preserve">Promote </v>
      </c>
    </row>
    <row r="34" spans="1:8" ht="18" customHeight="1">
      <c r="A34" s="72">
        <v>25</v>
      </c>
      <c r="B34" s="50"/>
      <c r="C34" s="48" t="s">
        <v>84</v>
      </c>
      <c r="D34" s="44"/>
      <c r="E34" s="73">
        <f>'TS2'!AN27</f>
        <v>3.25</v>
      </c>
      <c r="F34" s="73"/>
      <c r="G34" s="106">
        <f>'TS2'!AO27</f>
        <v>3.25</v>
      </c>
      <c r="H34" s="73" t="str">
        <f t="shared" si="0"/>
        <v xml:space="preserve">Promote </v>
      </c>
    </row>
    <row r="35" spans="1:8" ht="18" customHeight="1">
      <c r="A35" s="48">
        <v>26</v>
      </c>
      <c r="B35" s="50"/>
      <c r="C35" s="48" t="s">
        <v>85</v>
      </c>
      <c r="D35" s="44"/>
      <c r="E35" s="73">
        <f>'TS2'!AN28</f>
        <v>3.5625</v>
      </c>
      <c r="F35" s="73"/>
      <c r="G35" s="106">
        <f>'TS2'!AO28</f>
        <v>3.5625</v>
      </c>
      <c r="H35" s="73" t="str">
        <f t="shared" si="0"/>
        <v xml:space="preserve">Promote </v>
      </c>
    </row>
    <row r="36" spans="1:8" ht="18" customHeight="1">
      <c r="A36" s="72">
        <v>27</v>
      </c>
      <c r="B36" s="50"/>
      <c r="C36" s="48" t="s">
        <v>86</v>
      </c>
      <c r="D36" s="44"/>
      <c r="E36" s="73">
        <f>'TS2'!AN29</f>
        <v>3.8125</v>
      </c>
      <c r="F36" s="73"/>
      <c r="G36" s="106">
        <f>'TS2'!AO29</f>
        <v>3.8125</v>
      </c>
      <c r="H36" s="73" t="str">
        <f t="shared" si="0"/>
        <v xml:space="preserve">Promote </v>
      </c>
    </row>
    <row r="37" spans="1:8" ht="18" customHeight="1">
      <c r="A37" s="48">
        <v>28</v>
      </c>
      <c r="B37" s="50"/>
      <c r="C37" s="48" t="s">
        <v>87</v>
      </c>
      <c r="D37" s="44"/>
      <c r="E37" s="73">
        <f>'TS2'!AN30</f>
        <v>3.625</v>
      </c>
      <c r="F37" s="73"/>
      <c r="G37" s="106">
        <f>'TS2'!AO30</f>
        <v>3.625</v>
      </c>
      <c r="H37" s="73" t="str">
        <f t="shared" si="0"/>
        <v xml:space="preserve">Promote </v>
      </c>
    </row>
    <row r="38" spans="1:8" ht="18" customHeight="1">
      <c r="A38" s="72">
        <v>29</v>
      </c>
      <c r="B38" s="50"/>
      <c r="C38" s="48" t="s">
        <v>88</v>
      </c>
      <c r="D38" s="44"/>
      <c r="E38" s="73">
        <f>'TS2'!AN31</f>
        <v>3.8125</v>
      </c>
      <c r="F38" s="73"/>
      <c r="G38" s="106">
        <f>'TS2'!AO31</f>
        <v>3.8125</v>
      </c>
      <c r="H38" s="73" t="str">
        <f t="shared" si="0"/>
        <v xml:space="preserve">Promote </v>
      </c>
    </row>
    <row r="39" spans="1:8" ht="18" customHeight="1">
      <c r="A39" s="48">
        <v>30</v>
      </c>
      <c r="B39" s="50"/>
      <c r="C39" s="48" t="s">
        <v>89</v>
      </c>
      <c r="D39" s="44"/>
      <c r="E39" s="73">
        <f>'TS2'!AN32</f>
        <v>3.9583333333333335</v>
      </c>
      <c r="F39" s="73"/>
      <c r="G39" s="106">
        <f>'TS2'!AO32</f>
        <v>3.9583333333333335</v>
      </c>
      <c r="H39" s="73" t="str">
        <f t="shared" si="0"/>
        <v xml:space="preserve">Promote </v>
      </c>
    </row>
    <row r="40" spans="1:8" ht="18" customHeight="1">
      <c r="A40" s="72">
        <v>31</v>
      </c>
      <c r="B40" s="50"/>
      <c r="C40" s="48" t="s">
        <v>90</v>
      </c>
      <c r="D40" s="44"/>
      <c r="E40" s="73">
        <f>'TS2'!AN33</f>
        <v>3.5208333333333335</v>
      </c>
      <c r="F40" s="73"/>
      <c r="G40" s="106">
        <f>'TS2'!AO33</f>
        <v>3.5208333333333335</v>
      </c>
      <c r="H40" s="73" t="str">
        <f t="shared" si="0"/>
        <v xml:space="preserve">Promote </v>
      </c>
    </row>
    <row r="41" spans="1:8" ht="18" customHeight="1">
      <c r="A41" s="48">
        <v>32</v>
      </c>
      <c r="B41" s="50"/>
      <c r="C41" s="48" t="s">
        <v>91</v>
      </c>
      <c r="D41" s="44"/>
      <c r="E41" s="73">
        <f>'TS2'!AN34</f>
        <v>3.4375</v>
      </c>
      <c r="F41" s="73"/>
      <c r="G41" s="106">
        <f>'TS2'!AO34</f>
        <v>3.4375</v>
      </c>
      <c r="H41" s="73" t="str">
        <f t="shared" si="0"/>
        <v xml:space="preserve">Promote </v>
      </c>
    </row>
    <row r="42" spans="1:8" ht="18" customHeight="1">
      <c r="A42" s="72">
        <v>33</v>
      </c>
      <c r="B42" s="50"/>
      <c r="C42" s="48" t="s">
        <v>92</v>
      </c>
      <c r="D42" s="44"/>
      <c r="E42" s="73">
        <f>'TS2'!AN35</f>
        <v>2.9375</v>
      </c>
      <c r="F42" s="73"/>
      <c r="G42" s="106">
        <f>'TS2'!AO35</f>
        <v>2.9375</v>
      </c>
      <c r="H42" s="73" t="str">
        <f t="shared" si="0"/>
        <v xml:space="preserve">Promote </v>
      </c>
    </row>
    <row r="43" spans="1:8" ht="18" customHeight="1">
      <c r="A43" s="48">
        <v>34</v>
      </c>
      <c r="B43" s="50"/>
      <c r="C43" s="48" t="s">
        <v>93</v>
      </c>
      <c r="D43" s="44"/>
      <c r="E43" s="73">
        <f>'TS2'!AN36</f>
        <v>3.6875</v>
      </c>
      <c r="F43" s="73"/>
      <c r="G43" s="106">
        <f>'TS2'!AO36</f>
        <v>3.6875</v>
      </c>
      <c r="H43" s="73" t="str">
        <f t="shared" si="0"/>
        <v xml:space="preserve">Promote </v>
      </c>
    </row>
    <row r="44" spans="1:8" ht="18" customHeight="1">
      <c r="A44" s="72">
        <v>35</v>
      </c>
      <c r="B44" s="50"/>
      <c r="C44" s="48" t="s">
        <v>94</v>
      </c>
      <c r="D44" s="44"/>
      <c r="E44" s="73">
        <f>'TS2'!AN37</f>
        <v>3.0625</v>
      </c>
      <c r="F44" s="73"/>
      <c r="G44" s="106">
        <f>'TS2'!AO37</f>
        <v>3.0625</v>
      </c>
      <c r="H44" s="73" t="str">
        <f t="shared" si="0"/>
        <v xml:space="preserve">Promote 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2" t="s">
        <v>31</v>
      </c>
      <c r="C46" s="142"/>
      <c r="D46" s="142"/>
      <c r="E46" s="142"/>
      <c r="F46" s="142"/>
      <c r="G46" s="142"/>
      <c r="H46" s="142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3"/>
      <c r="B51" s="143"/>
      <c r="C51" s="143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IOTLAB</cp:lastModifiedBy>
  <cp:lastPrinted>2021-03-02T06:00:08Z</cp:lastPrinted>
  <dcterms:created xsi:type="dcterms:W3CDTF">2010-01-05T16:46:02Z</dcterms:created>
  <dcterms:modified xsi:type="dcterms:W3CDTF">2024-11-27T12:43:50Z</dcterms:modified>
</cp:coreProperties>
</file>