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yifa Fatimah\Downloads\"/>
    </mc:Choice>
  </mc:AlternateContent>
  <xr:revisionPtr revIDLastSave="0" documentId="8_{CD08C951-2A60-4620-BAD7-D87D47A1E755}" xr6:coauthVersionLast="47" xr6:coauthVersionMax="47" xr10:uidLastSave="{00000000-0000-0000-0000-000000000000}"/>
  <bookViews>
    <workbookView xWindow="-120" yWindow="-120" windowWidth="20730" windowHeight="11160" xr2:uid="{F5EC9D1C-0684-41B7-836B-8E280A464AC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6" i="1" l="1"/>
  <c r="D37" i="1"/>
  <c r="D38" i="1"/>
  <c r="D39" i="1"/>
  <c r="D40" i="1"/>
  <c r="D41" i="1"/>
  <c r="D42" i="1"/>
  <c r="D43" i="1"/>
  <c r="D44" i="1"/>
  <c r="D35" i="1"/>
  <c r="C36" i="1"/>
  <c r="C37" i="1"/>
  <c r="C38" i="1"/>
  <c r="C39" i="1"/>
  <c r="C40" i="1"/>
  <c r="C41" i="1"/>
  <c r="C42" i="1"/>
  <c r="C43" i="1"/>
  <c r="C44" i="1"/>
  <c r="C35" i="1"/>
  <c r="H24" i="1"/>
  <c r="H25" i="1"/>
  <c r="H26" i="1"/>
  <c r="H27" i="1"/>
  <c r="H28" i="1"/>
  <c r="H29" i="1"/>
  <c r="H30" i="1"/>
  <c r="H31" i="1"/>
  <c r="H32" i="1"/>
  <c r="G24" i="1"/>
  <c r="G25" i="1"/>
  <c r="G26" i="1"/>
  <c r="G27" i="1"/>
  <c r="G28" i="1"/>
  <c r="G29" i="1"/>
  <c r="G30" i="1"/>
  <c r="G31" i="1"/>
  <c r="G32" i="1"/>
  <c r="F24" i="1"/>
  <c r="F25" i="1"/>
  <c r="F26" i="1"/>
  <c r="F27" i="1"/>
  <c r="F28" i="1"/>
  <c r="F29" i="1"/>
  <c r="F30" i="1"/>
  <c r="F31" i="1"/>
  <c r="F32" i="1"/>
  <c r="E24" i="1"/>
  <c r="E25" i="1"/>
  <c r="E26" i="1"/>
  <c r="E27" i="1"/>
  <c r="E28" i="1"/>
  <c r="E29" i="1"/>
  <c r="E30" i="1"/>
  <c r="E31" i="1"/>
  <c r="E32" i="1"/>
  <c r="D24" i="1"/>
  <c r="D25" i="1"/>
  <c r="D26" i="1"/>
  <c r="D27" i="1"/>
  <c r="D28" i="1"/>
  <c r="D29" i="1"/>
  <c r="D30" i="1"/>
  <c r="D31" i="1"/>
  <c r="D32" i="1"/>
  <c r="C24" i="1"/>
  <c r="C25" i="1"/>
  <c r="C26" i="1"/>
  <c r="C27" i="1"/>
  <c r="C28" i="1"/>
  <c r="C29" i="1"/>
  <c r="C30" i="1"/>
  <c r="C31" i="1"/>
  <c r="C32" i="1"/>
  <c r="H23" i="1"/>
  <c r="G23" i="1"/>
  <c r="F23" i="1"/>
  <c r="E23" i="1"/>
  <c r="D23" i="1"/>
  <c r="C23" i="1"/>
  <c r="H19" i="1"/>
  <c r="G20" i="1"/>
  <c r="F20" i="1"/>
  <c r="E20" i="1"/>
  <c r="D20" i="1"/>
  <c r="C20" i="1"/>
  <c r="G19" i="1"/>
  <c r="C19" i="1"/>
  <c r="F19" i="1"/>
  <c r="E19" i="1"/>
  <c r="D19" i="1"/>
  <c r="H18" i="1"/>
</calcChain>
</file>

<file path=xl/sharedStrings.xml><?xml version="1.0" encoding="utf-8"?>
<sst xmlns="http://schemas.openxmlformats.org/spreadsheetml/2006/main" count="51" uniqueCount="48">
  <si>
    <t>no.</t>
  </si>
  <si>
    <t>Merk</t>
  </si>
  <si>
    <t>Harga</t>
  </si>
  <si>
    <t>Kamera</t>
  </si>
  <si>
    <t>Memori Internal</t>
  </si>
  <si>
    <t>RAM</t>
  </si>
  <si>
    <t>Baterai</t>
  </si>
  <si>
    <t>Samsung Galaxy Z Flip 5</t>
  </si>
  <si>
    <t>Realme 11</t>
  </si>
  <si>
    <t>Poco F5 Pro</t>
  </si>
  <si>
    <t>Realme C51</t>
  </si>
  <si>
    <t>Vivo Y27 4G</t>
  </si>
  <si>
    <t>Vivo V29 5G</t>
  </si>
  <si>
    <t>Vivo Y27 5G</t>
  </si>
  <si>
    <t>Vivo Y17s</t>
  </si>
  <si>
    <t>Redmi 12</t>
  </si>
  <si>
    <t>Iphone 14 Pro Max</t>
  </si>
  <si>
    <t>Cost</t>
  </si>
  <si>
    <t>Benefit</t>
  </si>
  <si>
    <t>Bobot</t>
  </si>
  <si>
    <t>∑ w = 1</t>
  </si>
  <si>
    <t>Pangkat</t>
  </si>
  <si>
    <t>Jumlah</t>
  </si>
  <si>
    <t>Adhi Setyawan</t>
  </si>
  <si>
    <t>07 TPLP012</t>
  </si>
  <si>
    <t>Mencari Nilai Vektor S</t>
  </si>
  <si>
    <t>S1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</si>
  <si>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</si>
  <si>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</si>
  <si>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</si>
  <si>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</si>
  <si>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</si>
  <si>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</si>
  <si>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</si>
  <si>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</si>
  <si>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</si>
  <si>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Mencari Nilai Vektor V</t>
  </si>
  <si>
    <t>Rank</t>
  </si>
  <si>
    <t>V1</t>
  </si>
  <si>
    <t>V2</t>
  </si>
  <si>
    <t>V3</t>
  </si>
  <si>
    <t>V4</t>
  </si>
  <si>
    <t>V5</t>
  </si>
  <si>
    <t>V6</t>
  </si>
  <si>
    <t>V7</t>
  </si>
  <si>
    <t>V8</t>
  </si>
  <si>
    <t>V9</t>
  </si>
  <si>
    <t>V10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</si>
</sst>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center"/>
    </xf>
    <xf numFmtId="0" fontId="0" fillId="0" borderId="2" xfId="0" applyBorder="1"/>
    <xf numFmtId="0" fontId="0" fillId="0" borderId="1" xfId="0" applyFill="1" applyBorder="1" applyAlignment="1">
      <alignment horizontal="center" vertical="center"/>
    </xf>
    <xf numFmtId="2" fontId="0" fillId="0" borderId="1" xfId="0" applyNumberFormat="1" applyFill="1" applyBorder="1" applyAlignment="1">
      <alignment horizontal="center" vertical="center"/>
    </xf>
    <xf numFmtId="2" fontId="0" fillId="0" borderId="1" xfId="0" applyNumberFormat="1" applyBorder="1"/>
    <xf numFmtId="0" fontId="0" fillId="0" borderId="0" xfId="0" applyBorder="1"/>
    <xf numFmtId="2" fontId="0" fillId="0" borderId="1" xfId="0" applyNumberFormat="1" applyBorder="1" applyAlignment="1">
      <alignment horizontal="center" vertical="center"/>
    </xf>
    <xf numFmtId="2" fontId="0" fillId="0" borderId="2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0" fontId="0" fillId="0" borderId="0" xfId="0" applyAlignment="1">
      <alignment horizontal="center"/>
    </xf>
    <xf numFmtId="12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169" fontId="0" fillId="0" borderId="1" xfId="0" applyNumberForma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3A28C-D495-419A-B069-00476E887B42}">
  <dimension ref="A1:H44"/>
  <sheetViews>
    <sheetView tabSelected="1" topLeftCell="A24" workbookViewId="0">
      <selection activeCell="E36" sqref="E36"/>
    </sheetView>
  </sheetViews>
  <sheetFormatPr defaultRowHeight="15" x14ac:dyDescent="0.25"/>
  <cols>
    <col min="2" max="2" width="23.28515625" customWidth="1"/>
    <col min="3" max="3" width="13.5703125" customWidth="1"/>
    <col min="4" max="4" width="9.85546875" customWidth="1"/>
    <col min="5" max="5" width="18" customWidth="1"/>
    <col min="6" max="6" width="16.7109375" bestFit="1" customWidth="1"/>
    <col min="7" max="7" width="12.140625" customWidth="1"/>
  </cols>
  <sheetData>
    <row r="1" spans="1:7" x14ac:dyDescent="0.25">
      <c r="A1" s="12" t="s">
        <v>23</v>
      </c>
      <c r="B1" s="12"/>
      <c r="C1" s="12"/>
      <c r="D1" s="12"/>
      <c r="E1" s="12"/>
      <c r="F1" s="12"/>
      <c r="G1" s="12"/>
    </row>
    <row r="2" spans="1:7" x14ac:dyDescent="0.25">
      <c r="A2" s="12" t="s">
        <v>24</v>
      </c>
      <c r="B2" s="12"/>
      <c r="C2" s="12"/>
      <c r="D2" s="12"/>
      <c r="E2" s="12"/>
      <c r="F2" s="12"/>
      <c r="G2" s="12"/>
    </row>
    <row r="3" spans="1:7" x14ac:dyDescent="0.25">
      <c r="A3" s="13">
        <v>201011400804</v>
      </c>
      <c r="B3" s="13"/>
      <c r="C3" s="13"/>
      <c r="D3" s="13"/>
      <c r="E3" s="13"/>
      <c r="F3" s="13"/>
      <c r="G3" s="13"/>
    </row>
    <row r="5" spans="1:7" x14ac:dyDescent="0.25">
      <c r="A5" s="3" t="s">
        <v>0</v>
      </c>
      <c r="B5" s="3" t="s">
        <v>1</v>
      </c>
      <c r="C5" s="3" t="s">
        <v>2</v>
      </c>
      <c r="D5" s="3" t="s">
        <v>3</v>
      </c>
      <c r="E5" s="3" t="s">
        <v>4</v>
      </c>
      <c r="F5" s="3" t="s">
        <v>5</v>
      </c>
      <c r="G5" s="3" t="s">
        <v>6</v>
      </c>
    </row>
    <row r="6" spans="1:7" x14ac:dyDescent="0.25">
      <c r="A6" s="3">
        <v>1</v>
      </c>
      <c r="B6" s="3" t="s">
        <v>7</v>
      </c>
      <c r="C6" s="3">
        <v>14299000</v>
      </c>
      <c r="D6" s="3">
        <v>12</v>
      </c>
      <c r="E6" s="3">
        <v>256</v>
      </c>
      <c r="F6" s="3">
        <v>8</v>
      </c>
      <c r="G6" s="3">
        <v>3700</v>
      </c>
    </row>
    <row r="7" spans="1:7" x14ac:dyDescent="0.25">
      <c r="A7" s="3">
        <v>2</v>
      </c>
      <c r="B7" s="3" t="s">
        <v>8</v>
      </c>
      <c r="C7" s="3">
        <v>3599000</v>
      </c>
      <c r="D7" s="3">
        <v>108</v>
      </c>
      <c r="E7" s="3">
        <v>256</v>
      </c>
      <c r="F7" s="3">
        <v>8</v>
      </c>
      <c r="G7" s="3">
        <v>5000</v>
      </c>
    </row>
    <row r="8" spans="1:7" x14ac:dyDescent="0.25">
      <c r="A8" s="3">
        <v>3</v>
      </c>
      <c r="B8" s="3" t="s">
        <v>9</v>
      </c>
      <c r="C8" s="3">
        <v>4800000</v>
      </c>
      <c r="D8" s="3">
        <v>64</v>
      </c>
      <c r="E8" s="3">
        <v>256</v>
      </c>
      <c r="F8" s="3">
        <v>8</v>
      </c>
      <c r="G8" s="3">
        <v>5160</v>
      </c>
    </row>
    <row r="9" spans="1:7" x14ac:dyDescent="0.25">
      <c r="A9" s="3">
        <v>4</v>
      </c>
      <c r="B9" s="3" t="s">
        <v>10</v>
      </c>
      <c r="C9" s="3">
        <v>1420000</v>
      </c>
      <c r="D9" s="3">
        <v>50</v>
      </c>
      <c r="E9" s="3">
        <v>64</v>
      </c>
      <c r="F9" s="3">
        <v>4</v>
      </c>
      <c r="G9" s="3">
        <v>5000</v>
      </c>
    </row>
    <row r="10" spans="1:7" x14ac:dyDescent="0.25">
      <c r="A10" s="3">
        <v>5</v>
      </c>
      <c r="B10" s="3" t="s">
        <v>11</v>
      </c>
      <c r="C10" s="3">
        <v>1975000</v>
      </c>
      <c r="D10" s="3">
        <v>50</v>
      </c>
      <c r="E10" s="3">
        <v>128</v>
      </c>
      <c r="F10" s="3">
        <v>6</v>
      </c>
      <c r="G10" s="3">
        <v>5000</v>
      </c>
    </row>
    <row r="11" spans="1:7" x14ac:dyDescent="0.25">
      <c r="A11" s="3">
        <v>6</v>
      </c>
      <c r="B11" s="3" t="s">
        <v>12</v>
      </c>
      <c r="C11" s="3">
        <v>6449000</v>
      </c>
      <c r="D11" s="3">
        <v>50</v>
      </c>
      <c r="E11" s="3">
        <v>256</v>
      </c>
      <c r="F11" s="3">
        <v>8</v>
      </c>
      <c r="G11" s="3">
        <v>4600</v>
      </c>
    </row>
    <row r="12" spans="1:7" x14ac:dyDescent="0.25">
      <c r="A12" s="3">
        <v>7</v>
      </c>
      <c r="B12" s="3" t="s">
        <v>13</v>
      </c>
      <c r="C12" s="3">
        <v>2439000</v>
      </c>
      <c r="D12" s="3">
        <v>50</v>
      </c>
      <c r="E12" s="3">
        <v>128</v>
      </c>
      <c r="F12" s="3">
        <v>6</v>
      </c>
      <c r="G12" s="3">
        <v>5000</v>
      </c>
    </row>
    <row r="13" spans="1:7" x14ac:dyDescent="0.25">
      <c r="A13" s="3">
        <v>8</v>
      </c>
      <c r="B13" s="3" t="s">
        <v>14</v>
      </c>
      <c r="C13" s="3">
        <v>1799000</v>
      </c>
      <c r="D13" s="3">
        <v>50</v>
      </c>
      <c r="E13" s="3">
        <v>128</v>
      </c>
      <c r="F13" s="3">
        <v>6</v>
      </c>
      <c r="G13" s="3">
        <v>5000</v>
      </c>
    </row>
    <row r="14" spans="1:7" x14ac:dyDescent="0.25">
      <c r="A14" s="3">
        <v>9</v>
      </c>
      <c r="B14" s="3" t="s">
        <v>15</v>
      </c>
      <c r="C14" s="3">
        <v>1899000</v>
      </c>
      <c r="D14" s="3">
        <v>50</v>
      </c>
      <c r="E14" s="3">
        <v>128</v>
      </c>
      <c r="F14" s="3">
        <v>8</v>
      </c>
      <c r="G14" s="3">
        <v>5000</v>
      </c>
    </row>
    <row r="15" spans="1:7" x14ac:dyDescent="0.25">
      <c r="A15" s="3">
        <v>10</v>
      </c>
      <c r="B15" s="3" t="s">
        <v>16</v>
      </c>
      <c r="C15" s="3">
        <v>14499000</v>
      </c>
      <c r="D15" s="3">
        <v>48</v>
      </c>
      <c r="E15" s="3">
        <v>256</v>
      </c>
      <c r="F15" s="3">
        <v>6</v>
      </c>
      <c r="G15" s="3">
        <v>4323</v>
      </c>
    </row>
    <row r="16" spans="1:7" x14ac:dyDescent="0.25">
      <c r="A16" s="2"/>
      <c r="B16" s="2"/>
      <c r="C16" s="2" t="s">
        <v>17</v>
      </c>
      <c r="D16" s="2" t="s">
        <v>18</v>
      </c>
      <c r="E16" s="2" t="s">
        <v>18</v>
      </c>
      <c r="F16" s="2" t="s">
        <v>18</v>
      </c>
      <c r="G16" s="2" t="s">
        <v>18</v>
      </c>
    </row>
    <row r="17" spans="2:8" x14ac:dyDescent="0.25">
      <c r="H17" s="4" t="s">
        <v>22</v>
      </c>
    </row>
    <row r="18" spans="2:8" x14ac:dyDescent="0.25">
      <c r="B18" s="5" t="s">
        <v>19</v>
      </c>
      <c r="C18" s="6">
        <v>4</v>
      </c>
      <c r="D18" s="6">
        <v>2</v>
      </c>
      <c r="E18" s="6">
        <v>5</v>
      </c>
      <c r="F18" s="6">
        <v>2</v>
      </c>
      <c r="G18" s="6">
        <v>3</v>
      </c>
      <c r="H18" s="7">
        <f>SUM(C18:G18)</f>
        <v>16</v>
      </c>
    </row>
    <row r="19" spans="2:8" x14ac:dyDescent="0.25">
      <c r="B19" s="5" t="s">
        <v>20</v>
      </c>
      <c r="C19" s="9">
        <f>C18/$H$18</f>
        <v>0.25</v>
      </c>
      <c r="D19" s="9">
        <f>D18/$H$18</f>
        <v>0.125</v>
      </c>
      <c r="E19" s="9">
        <f>E18/$H$18</f>
        <v>0.3125</v>
      </c>
      <c r="F19" s="9">
        <f>F18/$H$18</f>
        <v>0.125</v>
      </c>
      <c r="G19" s="10">
        <f>G18/$H$18</f>
        <v>0.1875</v>
      </c>
      <c r="H19" s="7">
        <f>SUM(C19:G19)</f>
        <v>1</v>
      </c>
    </row>
    <row r="20" spans="2:8" x14ac:dyDescent="0.25">
      <c r="B20" s="5" t="s">
        <v>21</v>
      </c>
      <c r="C20" s="9">
        <f>IF(C$16="Cost",-C19,C19)</f>
        <v>-0.25</v>
      </c>
      <c r="D20" s="9">
        <f>IF(D$16="Cost",-D19,D19)</f>
        <v>0.125</v>
      </c>
      <c r="E20" s="9">
        <f>IF(E$16="Cost",-E19,E19)</f>
        <v>0.3125</v>
      </c>
      <c r="F20" s="11">
        <f>IF(F$16="Cost",-F19,F19)</f>
        <v>0.125</v>
      </c>
      <c r="G20" s="9">
        <f>IF(G$16="Cost",-G19,G19)</f>
        <v>0.1875</v>
      </c>
      <c r="H20" s="8"/>
    </row>
    <row r="22" spans="2:8" x14ac:dyDescent="0.25">
      <c r="B22" s="14" t="s">
        <v>25</v>
      </c>
      <c r="C22" s="14"/>
      <c r="D22" s="14"/>
      <c r="E22" s="14"/>
      <c r="F22" s="14"/>
      <c r="G22" s="14"/>
      <c r="H22" s="14"/>
    </row>
    <row r="23" spans="2:8" x14ac:dyDescent="0.25">
      <c r="B23" s="5" t="s">
        <v>26</v>
      </c>
      <c r="C23" s="7">
        <f>C6^C$20</f>
        <v>1.6261986023105586E-2</v>
      </c>
      <c r="D23" s="15">
        <f>D6^D$20</f>
        <v>1.364261601821366</v>
      </c>
      <c r="E23" s="15">
        <f>E6^E$20</f>
        <v>5.6568542494923806</v>
      </c>
      <c r="F23" s="15">
        <f>F6^F$20</f>
        <v>1.2968395546510096</v>
      </c>
      <c r="G23" s="15">
        <f>G6^G$20</f>
        <v>4.6670002404712907</v>
      </c>
      <c r="H23" s="15">
        <f>C23*D23*E23*F23*G23</f>
        <v>0.75957436635729592</v>
      </c>
    </row>
    <row r="24" spans="2:8" x14ac:dyDescent="0.25">
      <c r="B24" s="5" t="s">
        <v>27</v>
      </c>
      <c r="C24" s="7">
        <f t="shared" ref="C24:G32" si="0">C7^C$20</f>
        <v>2.29590830134874E-2</v>
      </c>
      <c r="D24" s="15">
        <f t="shared" si="0"/>
        <v>1.7954692410260404</v>
      </c>
      <c r="E24" s="15">
        <f t="shared" si="0"/>
        <v>5.6568542494923806</v>
      </c>
      <c r="F24" s="15">
        <f t="shared" si="0"/>
        <v>1.2968395546510096</v>
      </c>
      <c r="G24" s="15">
        <f t="shared" si="0"/>
        <v>4.9380658361636733</v>
      </c>
      <c r="H24" s="15">
        <f t="shared" ref="H24:H32" si="1">C24*D24*E24*F24*G24</f>
        <v>1.4933122272569659</v>
      </c>
    </row>
    <row r="25" spans="2:8" x14ac:dyDescent="0.25">
      <c r="B25" s="5" t="s">
        <v>28</v>
      </c>
      <c r="C25" s="7">
        <f t="shared" si="0"/>
        <v>2.1364350319811706E-2</v>
      </c>
      <c r="D25" s="15">
        <f t="shared" si="0"/>
        <v>1.681792830507429</v>
      </c>
      <c r="E25" s="15">
        <f t="shared" si="0"/>
        <v>5.6568542494923806</v>
      </c>
      <c r="F25" s="15">
        <f t="shared" si="0"/>
        <v>1.2968395546510096</v>
      </c>
      <c r="G25" s="15">
        <f t="shared" si="0"/>
        <v>4.967316345086112</v>
      </c>
      <c r="H25" s="15">
        <f t="shared" si="1"/>
        <v>1.3093183182470722</v>
      </c>
    </row>
    <row r="26" spans="2:8" x14ac:dyDescent="0.25">
      <c r="B26" s="5" t="s">
        <v>29</v>
      </c>
      <c r="C26" s="7">
        <f t="shared" si="0"/>
        <v>2.8968627138625143E-2</v>
      </c>
      <c r="D26" s="15">
        <f t="shared" si="0"/>
        <v>1.6306894089533097</v>
      </c>
      <c r="E26" s="15">
        <f t="shared" si="0"/>
        <v>3.6680161728186849</v>
      </c>
      <c r="F26" s="15">
        <f t="shared" si="0"/>
        <v>1.189207115002721</v>
      </c>
      <c r="G26" s="15">
        <f t="shared" si="0"/>
        <v>4.9380658361636733</v>
      </c>
      <c r="H26" s="15">
        <f t="shared" si="1"/>
        <v>1.01752427990518</v>
      </c>
    </row>
    <row r="27" spans="2:8" x14ac:dyDescent="0.25">
      <c r="B27" s="5" t="s">
        <v>30</v>
      </c>
      <c r="C27" s="7">
        <f t="shared" si="0"/>
        <v>2.6675233212941556E-2</v>
      </c>
      <c r="D27" s="15">
        <f t="shared" si="0"/>
        <v>1.6306894089533097</v>
      </c>
      <c r="E27" s="15">
        <f t="shared" si="0"/>
        <v>4.5551545390267663</v>
      </c>
      <c r="F27" s="15">
        <f t="shared" si="0"/>
        <v>1.2510334048590739</v>
      </c>
      <c r="G27" s="15">
        <f t="shared" si="0"/>
        <v>4.9380658361636733</v>
      </c>
      <c r="H27" s="15">
        <f t="shared" si="1"/>
        <v>1.2240759723999088</v>
      </c>
    </row>
    <row r="28" spans="2:8" x14ac:dyDescent="0.25">
      <c r="B28" s="5" t="s">
        <v>31</v>
      </c>
      <c r="C28" s="7">
        <f t="shared" si="0"/>
        <v>1.9843894331878411E-2</v>
      </c>
      <c r="D28" s="15">
        <f t="shared" si="0"/>
        <v>1.6306894089533097</v>
      </c>
      <c r="E28" s="15">
        <f t="shared" si="0"/>
        <v>5.6568542494923806</v>
      </c>
      <c r="F28" s="15">
        <f t="shared" si="0"/>
        <v>1.2968395546510096</v>
      </c>
      <c r="G28" s="15">
        <f t="shared" si="0"/>
        <v>4.8614642168027862</v>
      </c>
      <c r="H28" s="15">
        <f t="shared" si="1"/>
        <v>1.1540549477704214</v>
      </c>
    </row>
    <row r="29" spans="2:8" x14ac:dyDescent="0.25">
      <c r="B29" s="5" t="s">
        <v>32</v>
      </c>
      <c r="C29" s="7">
        <f t="shared" si="0"/>
        <v>2.5304458605736171E-2</v>
      </c>
      <c r="D29" s="15">
        <f t="shared" si="0"/>
        <v>1.6306894089533097</v>
      </c>
      <c r="E29" s="15">
        <f t="shared" si="0"/>
        <v>4.5551545390267663</v>
      </c>
      <c r="F29" s="15">
        <f t="shared" si="0"/>
        <v>1.2510334048590739</v>
      </c>
      <c r="G29" s="15">
        <f t="shared" si="0"/>
        <v>4.9380658361636733</v>
      </c>
      <c r="H29" s="15">
        <f t="shared" si="1"/>
        <v>1.1611737197050016</v>
      </c>
    </row>
    <row r="30" spans="2:8" x14ac:dyDescent="0.25">
      <c r="B30" s="5" t="s">
        <v>33</v>
      </c>
      <c r="C30" s="7">
        <f t="shared" si="0"/>
        <v>2.7305001778780258E-2</v>
      </c>
      <c r="D30" s="15">
        <f t="shared" si="0"/>
        <v>1.6306894089533097</v>
      </c>
      <c r="E30" s="15">
        <f t="shared" si="0"/>
        <v>4.5551545390267663</v>
      </c>
      <c r="F30" s="15">
        <f t="shared" si="0"/>
        <v>1.2510334048590739</v>
      </c>
      <c r="G30" s="15">
        <f t="shared" si="0"/>
        <v>4.9380658361636733</v>
      </c>
      <c r="H30" s="15">
        <f t="shared" si="1"/>
        <v>1.2529748601232937</v>
      </c>
    </row>
    <row r="31" spans="2:8" x14ac:dyDescent="0.25">
      <c r="B31" s="5" t="s">
        <v>34</v>
      </c>
      <c r="C31" s="7">
        <f t="shared" si="0"/>
        <v>2.6938211527620888E-2</v>
      </c>
      <c r="D31" s="15">
        <f t="shared" si="0"/>
        <v>1.6306894089533097</v>
      </c>
      <c r="E31" s="15">
        <f t="shared" si="0"/>
        <v>4.5551545390267663</v>
      </c>
      <c r="F31" s="15">
        <f t="shared" si="0"/>
        <v>1.2968395546510096</v>
      </c>
      <c r="G31" s="15">
        <f t="shared" si="0"/>
        <v>4.9380658361636733</v>
      </c>
      <c r="H31" s="15">
        <f t="shared" si="1"/>
        <v>1.2814045125638032</v>
      </c>
    </row>
    <row r="32" spans="2:8" x14ac:dyDescent="0.25">
      <c r="B32" s="5" t="s">
        <v>35</v>
      </c>
      <c r="C32" s="7">
        <f t="shared" si="0"/>
        <v>1.6205613897780149E-2</v>
      </c>
      <c r="D32" s="15">
        <f t="shared" si="0"/>
        <v>1.6223896036109775</v>
      </c>
      <c r="E32" s="15">
        <f t="shared" si="0"/>
        <v>5.6568542494923806</v>
      </c>
      <c r="F32" s="15">
        <f t="shared" si="0"/>
        <v>1.2510334048590739</v>
      </c>
      <c r="G32" s="15">
        <f t="shared" si="0"/>
        <v>4.805180784092145</v>
      </c>
      <c r="H32" s="15">
        <f t="shared" si="1"/>
        <v>0.89407565457773019</v>
      </c>
    </row>
    <row r="34" spans="2:4" x14ac:dyDescent="0.25">
      <c r="B34" s="14" t="s">
        <v>36</v>
      </c>
      <c r="C34" s="14"/>
      <c r="D34" s="1" t="s">
        <v>37</v>
      </c>
    </row>
    <row r="35" spans="2:4" x14ac:dyDescent="0.25">
      <c r="B35" s="5" t="s">
        <v>38</v>
      </c>
      <c r="C35" s="7">
        <f>H23/($H$23+$H$24+$H$25+$H$26+$H$27+$H$28+$H$29+$H$30+$H$31+$H$32)</f>
        <v>6.5778315583429198E-2</v>
      </c>
      <c r="D35" s="1">
        <f>RANK(C35,$C$35:$C$44,0)</f>
        <v>10</v>
      </c>
    </row>
    <row r="36" spans="2:4" x14ac:dyDescent="0.25">
      <c r="B36" s="5" t="s">
        <v>39</v>
      </c>
      <c r="C36" s="7">
        <f t="shared" ref="C36:C44" si="2">H24/($H$23+$H$24+$H$25+$H$26+$H$27+$H$28+$H$29+$H$30+$H$31+$H$32)</f>
        <v>0.12931921784060973</v>
      </c>
      <c r="D36" s="1">
        <f t="shared" ref="D36:D44" si="3">RANK(C36,$C$35:$C$44,0)</f>
        <v>1</v>
      </c>
    </row>
    <row r="37" spans="2:4" x14ac:dyDescent="0.25">
      <c r="B37" s="5" t="s">
        <v>40</v>
      </c>
      <c r="C37" s="7">
        <f t="shared" si="2"/>
        <v>0.11338554505183041</v>
      </c>
      <c r="D37" s="1">
        <f t="shared" si="3"/>
        <v>2</v>
      </c>
    </row>
    <row r="38" spans="2:4" x14ac:dyDescent="0.25">
      <c r="B38" s="5" t="s">
        <v>41</v>
      </c>
      <c r="C38" s="7">
        <f t="shared" si="2"/>
        <v>8.8116498083508007E-2</v>
      </c>
      <c r="D38" s="1">
        <f t="shared" si="3"/>
        <v>8</v>
      </c>
    </row>
    <row r="39" spans="2:4" x14ac:dyDescent="0.25">
      <c r="B39" s="5" t="s">
        <v>42</v>
      </c>
      <c r="C39" s="7">
        <f t="shared" si="2"/>
        <v>0.10600365043485355</v>
      </c>
      <c r="D39" s="1">
        <f t="shared" si="3"/>
        <v>5</v>
      </c>
    </row>
    <row r="40" spans="2:4" x14ac:dyDescent="0.25">
      <c r="B40" s="5" t="s">
        <v>43</v>
      </c>
      <c r="C40" s="7">
        <f t="shared" si="2"/>
        <v>9.9939905712079502E-2</v>
      </c>
      <c r="D40" s="1">
        <f t="shared" si="3"/>
        <v>7</v>
      </c>
    </row>
    <row r="41" spans="2:4" x14ac:dyDescent="0.25">
      <c r="B41" s="5" t="s">
        <v>44</v>
      </c>
      <c r="C41" s="7">
        <f t="shared" si="2"/>
        <v>0.10055638363395161</v>
      </c>
      <c r="D41" s="1">
        <f t="shared" si="3"/>
        <v>6</v>
      </c>
    </row>
    <row r="42" spans="2:4" x14ac:dyDescent="0.25">
      <c r="B42" s="5" t="s">
        <v>45</v>
      </c>
      <c r="C42" s="7">
        <f t="shared" si="2"/>
        <v>0.10850626274099966</v>
      </c>
      <c r="D42" s="1">
        <f t="shared" si="3"/>
        <v>4</v>
      </c>
    </row>
    <row r="43" spans="2:4" x14ac:dyDescent="0.25">
      <c r="B43" s="5" t="s">
        <v>46</v>
      </c>
      <c r="C43" s="7">
        <f t="shared" si="2"/>
        <v>0.11096823978101918</v>
      </c>
      <c r="D43" s="1">
        <f t="shared" si="3"/>
        <v>3</v>
      </c>
    </row>
    <row r="44" spans="2:4" x14ac:dyDescent="0.25">
      <c r="B44" s="5" t="s">
        <v>47</v>
      </c>
      <c r="C44" s="7">
        <f t="shared" si="2"/>
        <v>7.742598113771916E-2</v>
      </c>
      <c r="D44" s="1">
        <f t="shared" si="3"/>
        <v>9</v>
      </c>
    </row>
  </sheetData>
  <mergeCells count="5">
    <mergeCell ref="A1:G1"/>
    <mergeCell ref="A2:G2"/>
    <mergeCell ref="A3:G3"/>
    <mergeCell ref="B22:H22"/>
    <mergeCell ref="B34:C34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Siti Julena</dc:creator>
  <cp:lastModifiedBy>Siti Julena</cp:lastModifiedBy>
  <dcterms:created xsi:type="dcterms:W3CDTF">2023-10-30T04:18:50Z</dcterms:created>
  <dcterms:modified xsi:type="dcterms:W3CDTF">2023-10-30T06:22:05Z</dcterms:modified>
</cp:coreProperties>
</file>