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LPL\Desktop\Manish Personal\Kartbuddy\HTML Pages\concept_kartbuddy\"/>
    </mc:Choice>
  </mc:AlternateContent>
  <bookViews>
    <workbookView xWindow="0" yWindow="0" windowWidth="20490" windowHeight="6900" activeTab="2"/>
  </bookViews>
  <sheets>
    <sheet name="Dynamic Partload" sheetId="1" r:id="rId1"/>
    <sheet name="Fixed Part Load" sheetId="2" r:id="rId2"/>
    <sheet name="Dynamic Renta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E14" i="3" l="1"/>
  <c r="E11" i="3"/>
  <c r="E8" i="3"/>
  <c r="E5" i="3"/>
  <c r="C14" i="3"/>
  <c r="D14" i="3"/>
  <c r="C11" i="3"/>
  <c r="D11" i="3"/>
  <c r="C8" i="3"/>
  <c r="D8" i="3"/>
  <c r="C5" i="3"/>
  <c r="D5" i="3"/>
  <c r="D5" i="2"/>
  <c r="G10" i="2" s="1"/>
  <c r="G3" i="2"/>
  <c r="G5" i="2" s="1"/>
  <c r="F3" i="2"/>
  <c r="F5" i="2" s="1"/>
  <c r="G5" i="1"/>
  <c r="D7" i="1"/>
  <c r="F5" i="1"/>
  <c r="F4" i="1"/>
  <c r="G4" i="1"/>
  <c r="G3" i="1"/>
  <c r="F3" i="1"/>
  <c r="D18" i="3" l="1"/>
  <c r="D20" i="3" s="1"/>
  <c r="E18" i="3"/>
  <c r="E20" i="3" s="1"/>
  <c r="C18" i="3"/>
  <c r="C20" i="3" s="1"/>
  <c r="G7" i="2"/>
  <c r="G11" i="2" s="1"/>
  <c r="G13" i="2" s="1"/>
  <c r="G7" i="1"/>
  <c r="F7" i="1"/>
  <c r="G9" i="1" s="1"/>
  <c r="G12" i="1" s="1"/>
  <c r="G15" i="1" s="1"/>
  <c r="E21" i="3" l="1"/>
  <c r="D21" i="3"/>
  <c r="C21" i="3"/>
  <c r="G14" i="2"/>
  <c r="G16" i="1"/>
</calcChain>
</file>

<file path=xl/sharedStrings.xml><?xml version="1.0" encoding="utf-8"?>
<sst xmlns="http://schemas.openxmlformats.org/spreadsheetml/2006/main" count="75" uniqueCount="52">
  <si>
    <t>Length</t>
  </si>
  <si>
    <t>Breadth</t>
  </si>
  <si>
    <t>Height</t>
  </si>
  <si>
    <t>Dimension1 in CM</t>
  </si>
  <si>
    <t>Number of units</t>
  </si>
  <si>
    <t>weight per unit</t>
  </si>
  <si>
    <t>Total Weight</t>
  </si>
  <si>
    <t>Volumetric weight weight</t>
  </si>
  <si>
    <t>Totals</t>
  </si>
  <si>
    <t>Chargeable Weight</t>
  </si>
  <si>
    <t>Rate per KG</t>
  </si>
  <si>
    <t>Final Payables</t>
  </si>
  <si>
    <t>this cannot be less then 120 Rs.</t>
  </si>
  <si>
    <t>Keep some window to define the per kg rate</t>
  </si>
  <si>
    <t>this will select either total weight or Volumetric weight, whichever is higher</t>
  </si>
  <si>
    <t>this will only apply if express delivery is selected</t>
  </si>
  <si>
    <t>back up window to add the additional charges</t>
  </si>
  <si>
    <t>18% GST will be added to A+B+C</t>
  </si>
  <si>
    <t>Total Transport Charges(A)</t>
  </si>
  <si>
    <t>Express Delivery Surcharges(B)</t>
  </si>
  <si>
    <t>Other Charges(C)</t>
  </si>
  <si>
    <t>GST(D)</t>
  </si>
  <si>
    <t>this is the fina payable(A+B+C+D)</t>
  </si>
  <si>
    <t>Rate Per Unit</t>
  </si>
  <si>
    <t>We will lock this to zero and the dimension and weight would be locked while fixing the charges</t>
  </si>
  <si>
    <t>the value for this would be 0 by default and the price would get calculated by chargeable weight</t>
  </si>
  <si>
    <t>We will set this rate while fixing the charges. This will follow the number of unit</t>
  </si>
  <si>
    <t>12 Hours Package</t>
  </si>
  <si>
    <t>Fix Km(8 Rs/KM)</t>
  </si>
  <si>
    <t>Fix Hours(114/Hour)</t>
  </si>
  <si>
    <t>Fix Charge/Hour</t>
  </si>
  <si>
    <t>Post Fix KM Charges</t>
  </si>
  <si>
    <t>Extra Km Run as per google</t>
  </si>
  <si>
    <t>Fix Charge/KM on google node</t>
  </si>
  <si>
    <t>Post Fix time charges</t>
  </si>
  <si>
    <t>Extra Time as per the system trip start time</t>
  </si>
  <si>
    <t>8 Hrs Package</t>
  </si>
  <si>
    <t>24 Hours Package</t>
  </si>
  <si>
    <t>Extra time Charges"(D)"</t>
  </si>
  <si>
    <t>Extra KM Charges"(C)"</t>
  </si>
  <si>
    <t>Time Charges"(B)"</t>
  </si>
  <si>
    <t>KM Charges"(A)"</t>
  </si>
  <si>
    <t>Total Transport Charges(A+B+C+D+E+F)"(G)"</t>
  </si>
  <si>
    <t>Final Amount Payable(G+H)</t>
  </si>
  <si>
    <t>Load Supporting Charges"(E)" 150 Rs fixed if applied</t>
  </si>
  <si>
    <t>Unload Supporting Charges"(F)" 150 Rs fixed if applied</t>
  </si>
  <si>
    <t>GST "(H)"(***keep it optional to apply)</t>
  </si>
  <si>
    <t>GST 18%(optional)</t>
  </si>
  <si>
    <t>Only available for Admin</t>
  </si>
  <si>
    <t>Only Available for admin</t>
  </si>
  <si>
    <t>For the deployment from Admin, every thing must be editable from the front end</t>
  </si>
  <si>
    <t>There must be 1 cost setting module to set evething manually for dynamic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</si>
</sst>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2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9" xfId="0" applyFill="1" applyBorder="1" applyAlignment="1">
      <alignment horizontal="center" wrapText="1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6" borderId="15" xfId="0" applyFill="1" applyBorder="1" applyAlignment="1">
      <alignment horizontal="center" wrapText="1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" fontId="2" fillId="6" borderId="18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0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9" sqref="H9:H16"/>
    </sheetView>
  </sheetViews>
  <sheetFormatPr defaultRowHeight="15" x14ac:dyDescent="0.25"/>
  <cols>
    <col min="1" max="1" width="7" style="1" bestFit="1" customWidth="1"/>
    <col min="2" max="2" width="8" style="1" bestFit="1" customWidth="1"/>
    <col min="3" max="3" width="6.85546875" style="1" bestFit="1" customWidth="1"/>
    <col min="4" max="4" width="10.7109375" style="1" customWidth="1"/>
    <col min="5" max="5" width="14.7109375" style="1" bestFit="1" customWidth="1"/>
    <col min="6" max="6" width="12.28515625" style="1" bestFit="1" customWidth="1"/>
    <col min="7" max="7" width="13.85546875" style="1" bestFit="1" customWidth="1"/>
    <col min="8" max="8" width="88.28515625" bestFit="1" customWidth="1"/>
  </cols>
  <sheetData>
    <row r="1" spans="1:8" ht="15.75" thickBot="1" x14ac:dyDescent="0.3">
      <c r="A1" s="37" t="s">
        <v>3</v>
      </c>
      <c r="B1" s="37"/>
      <c r="C1" s="37"/>
      <c r="D1" s="5"/>
      <c r="E1" s="6"/>
      <c r="F1" s="7"/>
      <c r="G1" s="8"/>
    </row>
    <row r="2" spans="1:8" s="4" customFormat="1" ht="30" x14ac:dyDescent="0.25">
      <c r="A2" s="10" t="s">
        <v>0</v>
      </c>
      <c r="B2" s="11" t="s">
        <v>1</v>
      </c>
      <c r="C2" s="11" t="s">
        <v>2</v>
      </c>
      <c r="D2" s="11" t="s">
        <v>4</v>
      </c>
      <c r="E2" s="14" t="s">
        <v>5</v>
      </c>
      <c r="F2" s="17" t="s">
        <v>6</v>
      </c>
      <c r="G2" s="20" t="s">
        <v>7</v>
      </c>
    </row>
    <row r="3" spans="1:8" x14ac:dyDescent="0.25">
      <c r="A3" s="12">
        <v>10</v>
      </c>
      <c r="B3" s="2">
        <v>10</v>
      </c>
      <c r="C3" s="2">
        <v>15</v>
      </c>
      <c r="D3" s="2">
        <v>1</v>
      </c>
      <c r="E3" s="15">
        <v>20</v>
      </c>
      <c r="F3" s="18">
        <f>D3*E3</f>
        <v>20</v>
      </c>
      <c r="G3" s="21">
        <f>(A3*B3*C3/5000)*D3</f>
        <v>0.3</v>
      </c>
    </row>
    <row r="4" spans="1:8" x14ac:dyDescent="0.25">
      <c r="A4" s="12">
        <v>24</v>
      </c>
      <c r="B4" s="2">
        <v>24</v>
      </c>
      <c r="C4" s="2">
        <v>48</v>
      </c>
      <c r="D4" s="2">
        <v>1</v>
      </c>
      <c r="E4" s="15">
        <v>10</v>
      </c>
      <c r="F4" s="18">
        <f>D4*E4</f>
        <v>10</v>
      </c>
      <c r="G4" s="21">
        <f>(A4*B4*C4/5000)*D4</f>
        <v>5.5296000000000003</v>
      </c>
    </row>
    <row r="5" spans="1:8" x14ac:dyDescent="0.25">
      <c r="A5" s="12">
        <v>180</v>
      </c>
      <c r="B5" s="2">
        <v>60</v>
      </c>
      <c r="C5" s="2">
        <v>30</v>
      </c>
      <c r="D5" s="2">
        <v>1</v>
      </c>
      <c r="E5" s="15">
        <v>10</v>
      </c>
      <c r="F5" s="18">
        <f>D5*E5</f>
        <v>10</v>
      </c>
      <c r="G5" s="21">
        <f>(A5*B5*C5/5000)*D5</f>
        <v>64.8</v>
      </c>
    </row>
    <row r="6" spans="1:8" ht="15.75" thickBot="1" x14ac:dyDescent="0.3">
      <c r="A6" s="13"/>
      <c r="B6" s="8"/>
      <c r="C6" s="8"/>
      <c r="D6" s="8"/>
      <c r="E6" s="16"/>
      <c r="F6" s="19"/>
      <c r="G6" s="22"/>
    </row>
    <row r="7" spans="1:8" ht="15.75" thickBot="1" x14ac:dyDescent="0.3">
      <c r="A7" s="38" t="s">
        <v>8</v>
      </c>
      <c r="B7" s="39"/>
      <c r="C7" s="39"/>
      <c r="D7" s="23">
        <f>SUM(D3:D5)</f>
        <v>3</v>
      </c>
      <c r="E7" s="24"/>
      <c r="F7" s="25">
        <f>SUM(F3:F5)</f>
        <v>40</v>
      </c>
      <c r="G7" s="26">
        <f>SUM(G3:G5)</f>
        <v>70.629599999999996</v>
      </c>
    </row>
    <row r="8" spans="1:8" x14ac:dyDescent="0.25">
      <c r="A8" s="9"/>
      <c r="B8" s="9"/>
      <c r="C8" s="9"/>
      <c r="D8" s="9"/>
      <c r="E8" s="9"/>
      <c r="F8" s="9"/>
      <c r="G8" s="9"/>
    </row>
    <row r="9" spans="1:8" x14ac:dyDescent="0.25">
      <c r="A9" s="33" t="s">
        <v>9</v>
      </c>
      <c r="B9" s="33"/>
      <c r="C9" s="33"/>
      <c r="D9" s="33"/>
      <c r="E9" s="33"/>
      <c r="F9" s="33"/>
      <c r="G9" s="3">
        <f>MAX(F7:G7)</f>
        <v>70.629599999999996</v>
      </c>
      <c r="H9" t="s">
        <v>14</v>
      </c>
    </row>
    <row r="10" spans="1:8" x14ac:dyDescent="0.25">
      <c r="A10" s="33" t="s">
        <v>10</v>
      </c>
      <c r="B10" s="33"/>
      <c r="C10" s="33"/>
      <c r="D10" s="33"/>
      <c r="E10" s="33"/>
      <c r="F10" s="33"/>
      <c r="G10" s="3">
        <v>5</v>
      </c>
      <c r="H10" t="s">
        <v>13</v>
      </c>
    </row>
    <row r="11" spans="1:8" x14ac:dyDescent="0.25">
      <c r="A11" s="34" t="s">
        <v>23</v>
      </c>
      <c r="B11" s="35"/>
      <c r="C11" s="35"/>
      <c r="D11" s="35"/>
      <c r="E11" s="35"/>
      <c r="F11" s="36"/>
      <c r="G11" s="3">
        <v>0</v>
      </c>
      <c r="H11" t="s">
        <v>25</v>
      </c>
    </row>
    <row r="12" spans="1:8" x14ac:dyDescent="0.25">
      <c r="A12" s="33" t="s">
        <v>18</v>
      </c>
      <c r="B12" s="33"/>
      <c r="C12" s="33"/>
      <c r="D12" s="33"/>
      <c r="E12" s="33"/>
      <c r="F12" s="33"/>
      <c r="G12" s="3">
        <f>MAX(G9*G10, 120)</f>
        <v>353.14799999999997</v>
      </c>
      <c r="H12" t="s">
        <v>12</v>
      </c>
    </row>
    <row r="13" spans="1:8" x14ac:dyDescent="0.25">
      <c r="A13" s="33" t="s">
        <v>19</v>
      </c>
      <c r="B13" s="33"/>
      <c r="C13" s="33"/>
      <c r="D13" s="33"/>
      <c r="E13" s="33"/>
      <c r="F13" s="33"/>
      <c r="G13" s="3">
        <f>G12/100*20</f>
        <v>70.629599999999996</v>
      </c>
      <c r="H13" t="s">
        <v>15</v>
      </c>
    </row>
    <row r="14" spans="1:8" x14ac:dyDescent="0.25">
      <c r="A14" s="32" t="s">
        <v>20</v>
      </c>
      <c r="B14" s="33"/>
      <c r="C14" s="33"/>
      <c r="D14" s="33"/>
      <c r="E14" s="33"/>
      <c r="F14" s="33"/>
      <c r="G14" s="3">
        <v>0</v>
      </c>
      <c r="H14" t="s">
        <v>16</v>
      </c>
    </row>
    <row r="15" spans="1:8" x14ac:dyDescent="0.25">
      <c r="A15" s="33" t="s">
        <v>21</v>
      </c>
      <c r="B15" s="33"/>
      <c r="C15" s="33"/>
      <c r="D15" s="33"/>
      <c r="E15" s="33"/>
      <c r="F15" s="33"/>
      <c r="G15" s="3">
        <f>(G14+G13+G12)/100*18</f>
        <v>76.279967999999982</v>
      </c>
      <c r="H15" t="s">
        <v>17</v>
      </c>
    </row>
    <row r="16" spans="1:8" x14ac:dyDescent="0.25">
      <c r="A16" s="33" t="s">
        <v>11</v>
      </c>
      <c r="B16" s="33"/>
      <c r="C16" s="33"/>
      <c r="D16" s="33"/>
      <c r="E16" s="33"/>
      <c r="F16" s="33"/>
      <c r="G16" s="3">
        <f>G12+G13+G14+G15</f>
        <v>500.05756799999995</v>
      </c>
      <c r="H16" t="s">
        <v>22</v>
      </c>
    </row>
  </sheetData>
  <mergeCells count="10">
    <mergeCell ref="A14:F14"/>
    <mergeCell ref="A15:F15"/>
    <mergeCell ref="A16:F16"/>
    <mergeCell ref="A11:F11"/>
    <mergeCell ref="A1:C1"/>
    <mergeCell ref="A7:C7"/>
    <mergeCell ref="A9:F9"/>
    <mergeCell ref="A10:F10"/>
    <mergeCell ref="A12:F12"/>
    <mergeCell ref="A13:F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7" sqref="H7:H14"/>
    </sheetView>
  </sheetViews>
  <sheetFormatPr defaultRowHeight="15" x14ac:dyDescent="0.25"/>
  <cols>
    <col min="1" max="1" width="7" bestFit="1" customWidth="1"/>
    <col min="2" max="2" width="8" bestFit="1" customWidth="1"/>
    <col min="3" max="3" width="6.85546875" bestFit="1" customWidth="1"/>
    <col min="4" max="4" width="8.28515625" bestFit="1" customWidth="1"/>
    <col min="5" max="5" width="8" bestFit="1" customWidth="1"/>
    <col min="6" max="6" width="7.42578125" bestFit="1" customWidth="1"/>
    <col min="7" max="7" width="8.7109375" bestFit="1" customWidth="1"/>
    <col min="8" max="8" width="88.42578125" bestFit="1" customWidth="1"/>
  </cols>
  <sheetData>
    <row r="1" spans="1:8" ht="15.75" thickBot="1" x14ac:dyDescent="0.3">
      <c r="A1" s="37" t="s">
        <v>3</v>
      </c>
      <c r="B1" s="37"/>
      <c r="C1" s="37"/>
      <c r="D1" s="5"/>
      <c r="E1" s="6"/>
      <c r="F1" s="7"/>
      <c r="G1" s="8"/>
    </row>
    <row r="2" spans="1:8" ht="60" x14ac:dyDescent="0.25">
      <c r="A2" s="10" t="s">
        <v>0</v>
      </c>
      <c r="B2" s="11" t="s">
        <v>1</v>
      </c>
      <c r="C2" s="11" t="s">
        <v>2</v>
      </c>
      <c r="D2" s="11" t="s">
        <v>4</v>
      </c>
      <c r="E2" s="14" t="s">
        <v>5</v>
      </c>
      <c r="F2" s="17" t="s">
        <v>6</v>
      </c>
      <c r="G2" s="20" t="s">
        <v>7</v>
      </c>
      <c r="H2" s="4"/>
    </row>
    <row r="3" spans="1:8" x14ac:dyDescent="0.25">
      <c r="A3" s="12">
        <v>90</v>
      </c>
      <c r="B3" s="2">
        <v>45</v>
      </c>
      <c r="C3" s="2">
        <v>90</v>
      </c>
      <c r="D3" s="2">
        <v>1</v>
      </c>
      <c r="E3" s="15">
        <v>15</v>
      </c>
      <c r="F3" s="18">
        <f>D3*E3</f>
        <v>15</v>
      </c>
      <c r="G3" s="21">
        <f>(A3*B3*C3/5000)*D3</f>
        <v>72.900000000000006</v>
      </c>
    </row>
    <row r="4" spans="1:8" ht="15.75" thickBot="1" x14ac:dyDescent="0.3">
      <c r="A4" s="13"/>
      <c r="B4" s="8"/>
      <c r="C4" s="8"/>
      <c r="D4" s="8"/>
      <c r="E4" s="16"/>
      <c r="F4" s="19"/>
      <c r="G4" s="22"/>
    </row>
    <row r="5" spans="1:8" ht="15.75" thickBot="1" x14ac:dyDescent="0.3">
      <c r="A5" s="38" t="s">
        <v>8</v>
      </c>
      <c r="B5" s="39"/>
      <c r="C5" s="39"/>
      <c r="D5" s="23">
        <f>SUM(D3:D3)</f>
        <v>1</v>
      </c>
      <c r="E5" s="24"/>
      <c r="F5" s="25">
        <f>SUM(F3:F3)</f>
        <v>15</v>
      </c>
      <c r="G5" s="26">
        <f>SUM(G3:G3)</f>
        <v>72.900000000000006</v>
      </c>
    </row>
    <row r="6" spans="1:8" x14ac:dyDescent="0.25">
      <c r="A6" s="9"/>
      <c r="B6" s="9"/>
      <c r="C6" s="9"/>
      <c r="D6" s="9"/>
      <c r="E6" s="9"/>
      <c r="F6" s="9"/>
      <c r="G6" s="9"/>
    </row>
    <row r="7" spans="1:8" x14ac:dyDescent="0.25">
      <c r="A7" s="33" t="s">
        <v>9</v>
      </c>
      <c r="B7" s="33"/>
      <c r="C7" s="33"/>
      <c r="D7" s="33"/>
      <c r="E7" s="33"/>
      <c r="F7" s="33"/>
      <c r="G7" s="3">
        <f>MAX(F5:G5)</f>
        <v>72.900000000000006</v>
      </c>
      <c r="H7" t="s">
        <v>14</v>
      </c>
    </row>
    <row r="8" spans="1:8" x14ac:dyDescent="0.25">
      <c r="A8" s="33" t="s">
        <v>10</v>
      </c>
      <c r="B8" s="33"/>
      <c r="C8" s="33"/>
      <c r="D8" s="33"/>
      <c r="E8" s="33"/>
      <c r="F8" s="33"/>
      <c r="G8" s="3">
        <v>0</v>
      </c>
      <c r="H8" t="s">
        <v>24</v>
      </c>
    </row>
    <row r="9" spans="1:8" x14ac:dyDescent="0.25">
      <c r="A9" s="34" t="s">
        <v>23</v>
      </c>
      <c r="B9" s="35"/>
      <c r="C9" s="35"/>
      <c r="D9" s="35"/>
      <c r="E9" s="35"/>
      <c r="F9" s="36"/>
      <c r="G9" s="3">
        <v>90</v>
      </c>
      <c r="H9" t="s">
        <v>26</v>
      </c>
    </row>
    <row r="10" spans="1:8" x14ac:dyDescent="0.25">
      <c r="A10" s="33" t="s">
        <v>18</v>
      </c>
      <c r="B10" s="33"/>
      <c r="C10" s="33"/>
      <c r="D10" s="33"/>
      <c r="E10" s="33"/>
      <c r="F10" s="33"/>
      <c r="G10" s="3">
        <f>MAX(G9*D5, 120)</f>
        <v>120</v>
      </c>
      <c r="H10" t="s">
        <v>12</v>
      </c>
    </row>
    <row r="11" spans="1:8" x14ac:dyDescent="0.25">
      <c r="A11" s="33" t="s">
        <v>19</v>
      </c>
      <c r="B11" s="33"/>
      <c r="C11" s="33"/>
      <c r="D11" s="33"/>
      <c r="E11" s="33"/>
      <c r="F11" s="33"/>
      <c r="G11" s="3">
        <f>G10/100*20</f>
        <v>24</v>
      </c>
      <c r="H11" t="s">
        <v>15</v>
      </c>
    </row>
    <row r="12" spans="1:8" x14ac:dyDescent="0.25">
      <c r="A12" s="32" t="s">
        <v>20</v>
      </c>
      <c r="B12" s="33"/>
      <c r="C12" s="33"/>
      <c r="D12" s="33"/>
      <c r="E12" s="33"/>
      <c r="F12" s="33"/>
      <c r="G12" s="3">
        <v>0</v>
      </c>
      <c r="H12" t="s">
        <v>16</v>
      </c>
    </row>
    <row r="13" spans="1:8" x14ac:dyDescent="0.25">
      <c r="A13" s="33" t="s">
        <v>21</v>
      </c>
      <c r="B13" s="33"/>
      <c r="C13" s="33"/>
      <c r="D13" s="33"/>
      <c r="E13" s="33"/>
      <c r="F13" s="33"/>
      <c r="G13" s="3">
        <f>(G12+G11+G10)/100*18</f>
        <v>25.919999999999998</v>
      </c>
      <c r="H13" t="s">
        <v>17</v>
      </c>
    </row>
    <row r="14" spans="1:8" x14ac:dyDescent="0.25">
      <c r="A14" s="33" t="s">
        <v>11</v>
      </c>
      <c r="B14" s="33"/>
      <c r="C14" s="33"/>
      <c r="D14" s="33"/>
      <c r="E14" s="33"/>
      <c r="F14" s="33"/>
      <c r="G14" s="3">
        <f>G10+G11+G12+G13</f>
        <v>169.92</v>
      </c>
      <c r="H14" t="s">
        <v>22</v>
      </c>
    </row>
  </sheetData>
  <mergeCells count="10">
    <mergeCell ref="A12:F12"/>
    <mergeCell ref="A13:F13"/>
    <mergeCell ref="A14:F14"/>
    <mergeCell ref="A9:F9"/>
    <mergeCell ref="A1:C1"/>
    <mergeCell ref="A5:C5"/>
    <mergeCell ref="A7:F7"/>
    <mergeCell ref="A8:F8"/>
    <mergeCell ref="A10:F10"/>
    <mergeCell ref="A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tabSelected="1" workbookViewId="0">
      <selection activeCell="E11" sqref="E11"/>
    </sheetView>
  </sheetViews>
  <sheetFormatPr defaultRowHeight="15" x14ac:dyDescent="0.25"/>
  <cols>
    <col min="2" max="2" width="50.5703125" bestFit="1" customWidth="1"/>
    <col min="3" max="3" width="23.28515625" style="1" bestFit="1" customWidth="1"/>
    <col min="4" max="4" width="16.28515625" style="1" bestFit="1" customWidth="1"/>
    <col min="5" max="5" width="23.28515625" style="1" bestFit="1" customWidth="1"/>
  </cols>
  <sheetData>
    <row r="1" spans="2:5" x14ac:dyDescent="0.25">
      <c r="C1" s="1" t="s">
        <v>48</v>
      </c>
      <c r="E1" s="1" t="s">
        <v>49</v>
      </c>
    </row>
    <row r="2" spans="2:5" x14ac:dyDescent="0.25">
      <c r="C2" s="1" t="s">
        <v>36</v>
      </c>
      <c r="D2" s="1" t="s">
        <v>27</v>
      </c>
      <c r="E2" s="1" t="s">
        <v>37</v>
      </c>
    </row>
    <row r="3" spans="2:5" x14ac:dyDescent="0.25">
      <c r="B3" t="s">
        <v>28</v>
      </c>
      <c r="C3" s="1">
        <v>60</v>
      </c>
      <c r="D3" s="1">
        <v>80</v>
      </c>
      <c r="E3" s="1">
        <v>80</v>
      </c>
    </row>
    <row r="4" spans="2:5" x14ac:dyDescent="0.25">
      <c r="B4" t="s">
        <v>33</v>
      </c>
      <c r="C4" s="1">
        <v>8.5</v>
      </c>
      <c r="D4" s="1">
        <v>8.5</v>
      </c>
      <c r="E4" s="1">
        <v>8.5</v>
      </c>
    </row>
    <row r="5" spans="2:5" x14ac:dyDescent="0.25">
      <c r="B5" s="27" t="s">
        <v>41</v>
      </c>
      <c r="C5" s="30">
        <f>C4*C3</f>
        <v>510</v>
      </c>
      <c r="D5" s="30">
        <f>D4*D3</f>
        <v>680</v>
      </c>
      <c r="E5" s="30">
        <f>E4*E3</f>
        <v>680</v>
      </c>
    </row>
    <row r="6" spans="2:5" x14ac:dyDescent="0.25">
      <c r="B6" t="s">
        <v>29</v>
      </c>
      <c r="C6" s="1">
        <v>8</v>
      </c>
      <c r="D6" s="1">
        <v>12</v>
      </c>
      <c r="E6" s="1">
        <v>24</v>
      </c>
    </row>
    <row r="7" spans="2:5" x14ac:dyDescent="0.25">
      <c r="B7" t="s">
        <v>30</v>
      </c>
      <c r="C7" s="1">
        <v>110</v>
      </c>
      <c r="D7" s="1">
        <v>110</v>
      </c>
      <c r="E7" s="1">
        <v>110</v>
      </c>
    </row>
    <row r="8" spans="2:5" x14ac:dyDescent="0.25">
      <c r="B8" s="27" t="s">
        <v>40</v>
      </c>
      <c r="C8" s="30">
        <f>C7*C6</f>
        <v>880</v>
      </c>
      <c r="D8" s="30">
        <f>D7*D6</f>
        <v>1320</v>
      </c>
      <c r="E8" s="30">
        <f>E7*E6</f>
        <v>2640</v>
      </c>
    </row>
    <row r="9" spans="2:5" x14ac:dyDescent="0.25">
      <c r="B9" t="s">
        <v>31</v>
      </c>
      <c r="C9" s="1">
        <v>8</v>
      </c>
      <c r="D9" s="1">
        <v>8</v>
      </c>
      <c r="E9" s="1">
        <v>8</v>
      </c>
    </row>
    <row r="10" spans="2:5" x14ac:dyDescent="0.25">
      <c r="B10" t="s">
        <v>32</v>
      </c>
      <c r="C10" s="31">
        <v>0</v>
      </c>
      <c r="D10" s="31">
        <v>0</v>
      </c>
      <c r="E10" s="31">
        <v>0</v>
      </c>
    </row>
    <row r="11" spans="2:5" x14ac:dyDescent="0.25">
      <c r="B11" s="28" t="s">
        <v>39</v>
      </c>
      <c r="C11" s="30">
        <f>C9*C10</f>
        <v>0</v>
      </c>
      <c r="D11" s="30">
        <f>D9*D10</f>
        <v>0</v>
      </c>
      <c r="E11" s="30">
        <f>E9*E10</f>
        <v>0</v>
      </c>
    </row>
    <row r="12" spans="2:5" x14ac:dyDescent="0.25">
      <c r="B12" t="s">
        <v>34</v>
      </c>
      <c r="C12" s="1">
        <v>200</v>
      </c>
      <c r="D12" s="1">
        <v>200</v>
      </c>
      <c r="E12" s="1">
        <v>200</v>
      </c>
    </row>
    <row r="13" spans="2:5" x14ac:dyDescent="0.25">
      <c r="B13" t="s">
        <v>35</v>
      </c>
      <c r="C13" s="31">
        <v>0</v>
      </c>
      <c r="D13" s="31">
        <v>0</v>
      </c>
      <c r="E13" s="31">
        <v>0</v>
      </c>
    </row>
    <row r="14" spans="2:5" x14ac:dyDescent="0.25">
      <c r="B14" s="27" t="s">
        <v>38</v>
      </c>
      <c r="C14" s="30">
        <f>C13*C12</f>
        <v>0</v>
      </c>
      <c r="D14" s="30">
        <f>D13*D12</f>
        <v>0</v>
      </c>
      <c r="E14" s="30">
        <f>E13*E12</f>
        <v>0</v>
      </c>
    </row>
    <row r="15" spans="2:5" x14ac:dyDescent="0.25">
      <c r="B15" s="28" t="s">
        <v>44</v>
      </c>
      <c r="C15" s="30">
        <v>0</v>
      </c>
      <c r="D15" s="30">
        <v>0</v>
      </c>
      <c r="E15" s="30">
        <v>0</v>
      </c>
    </row>
    <row r="16" spans="2:5" x14ac:dyDescent="0.25">
      <c r="B16" s="27" t="s">
        <v>45</v>
      </c>
      <c r="C16" s="30">
        <v>0</v>
      </c>
      <c r="D16" s="30">
        <v>0</v>
      </c>
      <c r="E16" s="30">
        <v>0</v>
      </c>
    </row>
    <row r="18" spans="2:6" x14ac:dyDescent="0.25">
      <c r="B18" s="27" t="s">
        <v>42</v>
      </c>
      <c r="C18" s="30">
        <f>C5+C8+C11+C14+C15+C16</f>
        <v>1390</v>
      </c>
      <c r="D18" s="30">
        <f>D5+D8+D11+D14+D15+D16</f>
        <v>2000</v>
      </c>
      <c r="E18" s="30">
        <f>E5+E8+E11+E14+E15+E16</f>
        <v>3320</v>
      </c>
    </row>
    <row r="19" spans="2:6" x14ac:dyDescent="0.25">
      <c r="B19" s="41" t="s">
        <v>47</v>
      </c>
      <c r="C19" s="42">
        <v>0</v>
      </c>
      <c r="D19" s="42">
        <v>0</v>
      </c>
      <c r="E19" s="42">
        <v>0</v>
      </c>
      <c r="F19" s="29"/>
    </row>
    <row r="20" spans="2:6" x14ac:dyDescent="0.25">
      <c r="B20" s="27" t="s">
        <v>46</v>
      </c>
      <c r="C20" s="30">
        <f>C18/100*C19</f>
        <v>0</v>
      </c>
      <c r="D20" s="30">
        <f>D18/100*D19</f>
        <v>0</v>
      </c>
      <c r="E20" s="30">
        <f>E18/100*E19</f>
        <v>0</v>
      </c>
    </row>
    <row r="21" spans="2:6" x14ac:dyDescent="0.25">
      <c r="B21" t="s">
        <v>43</v>
      </c>
      <c r="C21" s="1">
        <f>C18+C20</f>
        <v>1390</v>
      </c>
      <c r="D21" s="1">
        <f t="shared" ref="D21:E21" si="0">D18+D20</f>
        <v>2000</v>
      </c>
      <c r="E21" s="1">
        <f t="shared" si="0"/>
        <v>3320</v>
      </c>
    </row>
    <row r="24" spans="2:6" x14ac:dyDescent="0.25">
      <c r="B24" s="40" t="s">
        <v>50</v>
      </c>
      <c r="C24" s="40"/>
      <c r="D24" s="40"/>
      <c r="E24" s="40"/>
    </row>
    <row r="25" spans="2:6" x14ac:dyDescent="0.25">
      <c r="B25" s="40" t="s">
        <v>51</v>
      </c>
      <c r="C25" s="40"/>
      <c r="D25" s="40"/>
      <c r="E25" s="40"/>
    </row>
  </sheetData>
  <mergeCells count="2">
    <mergeCell ref="B24:E24"/>
    <mergeCell ref="B25:E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Dynamic Partload</vt:lpstr>
      <vt:lpstr>Fixed Part Load</vt:lpstr>
      <vt:lpstr>Dynamic Rental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POLPL</dc:creator>
  <cp:lastModifiedBy>POLPL</cp:lastModifiedBy>
  <dcterms:created xsi:type="dcterms:W3CDTF">2025-03-24T05:38:06Z</dcterms:created>
  <dcterms:modified xsi:type="dcterms:W3CDTF">2025-03-25T08:27:24Z</dcterms:modified>
</cp:coreProperties>
</file>