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pgemininar-my.sharepoint.com/personal/shubhendu_das_capgemini_com/Documents/Capgemini/Personal/Aditi/Research/Paper 2/Journal 11.10.21/Download+the+journal+article+template+package/sn-article-template/"/>
    </mc:Choice>
  </mc:AlternateContent>
  <xr:revisionPtr revIDLastSave="138" documentId="8_{F3390D4A-6A98-4F5D-89EC-1FB62741CD1B}" xr6:coauthVersionLast="46" xr6:coauthVersionMax="46" xr10:uidLastSave="{5BC23BF4-A9B8-4C62-8A9F-8C5B905174FF}"/>
  <bookViews>
    <workbookView xWindow="-110" yWindow="-110" windowWidth="19420" windowHeight="10420" xr2:uid="{00000000-000D-0000-FFFF-FFFF00000000}"/>
  </bookViews>
  <sheets>
    <sheet name="QueryProcessingTime" sheetId="1" r:id="rId1"/>
    <sheet name="DatabaseAvailable" sheetId="6" r:id="rId2"/>
    <sheet name="DistributionExecutionTime" sheetId="7" r:id="rId3"/>
    <sheet name="KeywordRecognition" sheetId="9" r:id="rId4"/>
    <sheet name="ComparisonWithKalman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9" l="1"/>
  <c r="K31" i="9"/>
  <c r="K32" i="9"/>
  <c r="K29" i="9"/>
  <c r="K19" i="9"/>
  <c r="K20" i="9"/>
  <c r="K21" i="9"/>
  <c r="K22" i="9"/>
  <c r="K23" i="9"/>
  <c r="K24" i="9"/>
  <c r="K25" i="9"/>
  <c r="K26" i="9"/>
  <c r="K27" i="9"/>
  <c r="K28" i="9"/>
  <c r="K18" i="9"/>
  <c r="K9" i="9"/>
  <c r="K10" i="9"/>
  <c r="K11" i="9"/>
  <c r="K12" i="9"/>
  <c r="K13" i="9"/>
  <c r="K14" i="9"/>
  <c r="K15" i="9"/>
  <c r="K16" i="9"/>
  <c r="K17" i="9"/>
  <c r="J8" i="9"/>
  <c r="J7" i="9"/>
  <c r="J6" i="9"/>
  <c r="J5" i="9"/>
  <c r="J4" i="9"/>
  <c r="J3" i="9"/>
  <c r="I3" i="9"/>
  <c r="J2" i="9"/>
  <c r="I2" i="9"/>
  <c r="H9" i="7"/>
  <c r="G9" i="7"/>
  <c r="G13" i="7" s="1"/>
  <c r="F9" i="7"/>
  <c r="F12" i="7" s="1"/>
  <c r="E9" i="7"/>
  <c r="E12" i="7" s="1"/>
  <c r="D9" i="7"/>
  <c r="C9" i="7"/>
  <c r="B9" i="7"/>
  <c r="H11" i="7"/>
  <c r="G11" i="7"/>
  <c r="F11" i="7"/>
  <c r="E11" i="7"/>
  <c r="E13" i="7" s="1"/>
  <c r="D11" i="7"/>
  <c r="C11" i="7"/>
  <c r="B11" i="7"/>
  <c r="H10" i="7"/>
  <c r="G10" i="7"/>
  <c r="G12" i="7" s="1"/>
  <c r="F10" i="7"/>
  <c r="E10" i="7"/>
  <c r="D10" i="7"/>
  <c r="C10" i="7"/>
  <c r="B10" i="7"/>
  <c r="C11" i="1"/>
  <c r="I20" i="1"/>
  <c r="H20" i="1"/>
  <c r="G20" i="1"/>
  <c r="F20" i="1"/>
  <c r="E20" i="1"/>
  <c r="D20" i="1"/>
  <c r="C20" i="1"/>
  <c r="I29" i="1"/>
  <c r="H29" i="1"/>
  <c r="G29" i="1"/>
  <c r="F29" i="1"/>
  <c r="E29" i="1"/>
  <c r="D29" i="1"/>
  <c r="C29" i="1"/>
  <c r="I38" i="1"/>
  <c r="H38" i="1"/>
  <c r="G38" i="1"/>
  <c r="F38" i="1"/>
  <c r="E38" i="1"/>
  <c r="D38" i="1"/>
  <c r="C38" i="1"/>
  <c r="I47" i="1"/>
  <c r="H47" i="1"/>
  <c r="G47" i="1"/>
  <c r="F47" i="1"/>
  <c r="E47" i="1"/>
  <c r="D47" i="1"/>
  <c r="C47" i="1"/>
  <c r="I56" i="1"/>
  <c r="H56" i="1"/>
  <c r="G56" i="1"/>
  <c r="F56" i="1"/>
  <c r="E56" i="1"/>
  <c r="D56" i="1"/>
  <c r="C56" i="1"/>
  <c r="I65" i="1"/>
  <c r="H65" i="1"/>
  <c r="G65" i="1"/>
  <c r="F65" i="1"/>
  <c r="E65" i="1"/>
  <c r="D65" i="1"/>
  <c r="C65" i="1"/>
  <c r="I11" i="1"/>
  <c r="H11" i="1"/>
  <c r="G11" i="1"/>
  <c r="F11" i="1"/>
  <c r="E11" i="1"/>
  <c r="D11" i="1"/>
  <c r="I64" i="1"/>
  <c r="H64" i="1"/>
  <c r="G64" i="1"/>
  <c r="F64" i="1"/>
  <c r="E64" i="1"/>
  <c r="D64" i="1"/>
  <c r="C64" i="1"/>
  <c r="I55" i="1"/>
  <c r="H55" i="1"/>
  <c r="G55" i="1"/>
  <c r="F55" i="1"/>
  <c r="E55" i="1"/>
  <c r="D55" i="1"/>
  <c r="C55" i="1"/>
  <c r="I46" i="1"/>
  <c r="H46" i="1"/>
  <c r="G46" i="1"/>
  <c r="F46" i="1"/>
  <c r="E46" i="1"/>
  <c r="D46" i="1"/>
  <c r="C46" i="1"/>
  <c r="I37" i="1"/>
  <c r="H37" i="1"/>
  <c r="G37" i="1"/>
  <c r="F37" i="1"/>
  <c r="E37" i="1"/>
  <c r="D37" i="1"/>
  <c r="C37" i="1"/>
  <c r="I28" i="1"/>
  <c r="H28" i="1"/>
  <c r="G28" i="1"/>
  <c r="F28" i="1"/>
  <c r="E28" i="1"/>
  <c r="D28" i="1"/>
  <c r="C28" i="1"/>
  <c r="I19" i="1"/>
  <c r="H19" i="1"/>
  <c r="G19" i="1"/>
  <c r="F19" i="1"/>
  <c r="E19" i="1"/>
  <c r="D19" i="1"/>
  <c r="C19" i="1"/>
  <c r="I10" i="1"/>
  <c r="H10" i="1"/>
  <c r="G10" i="1"/>
  <c r="F10" i="1"/>
  <c r="E10" i="1"/>
  <c r="D10" i="1"/>
  <c r="C10" i="1"/>
  <c r="H13" i="7" l="1"/>
  <c r="F13" i="7"/>
  <c r="B12" i="7"/>
  <c r="C13" i="7"/>
  <c r="D13" i="7"/>
  <c r="D12" i="7"/>
  <c r="B13" i="7"/>
  <c r="H12" i="7"/>
  <c r="C12" i="7"/>
  <c r="J11" i="1"/>
  <c r="J55" i="1"/>
  <c r="J29" i="1"/>
  <c r="J64" i="1"/>
  <c r="J46" i="1"/>
  <c r="J38" i="1"/>
  <c r="J20" i="1"/>
  <c r="J37" i="1"/>
  <c r="J47" i="1"/>
  <c r="J56" i="1"/>
  <c r="J19" i="1"/>
  <c r="J65" i="1"/>
  <c r="J28" i="1"/>
  <c r="J10" i="1"/>
</calcChain>
</file>

<file path=xl/sharedStrings.xml><?xml version="1.0" encoding="utf-8"?>
<sst xmlns="http://schemas.openxmlformats.org/spreadsheetml/2006/main" count="142" uniqueCount="91">
  <si>
    <t>Sachin</t>
  </si>
  <si>
    <t>Sachin Tendulkar</t>
  </si>
  <si>
    <t>Sachin Cricketer</t>
  </si>
  <si>
    <t>Sachin Tendulkar ICC</t>
  </si>
  <si>
    <t>Sachin Tendulkar Academy</t>
  </si>
  <si>
    <t>Sachin Movie</t>
  </si>
  <si>
    <t>Sachin MP</t>
  </si>
  <si>
    <t>Search Query</t>
  </si>
  <si>
    <t>Total Processing Time (ms)</t>
  </si>
  <si>
    <t xml:space="preserve"> Search Query to Keyword mapping Execution Time (ms)</t>
  </si>
  <si>
    <t>Search Query to Zone mapping Execution Time (ms)</t>
  </si>
  <si>
    <t>Search Query to Database mapping Execution Time (ms)</t>
  </si>
  <si>
    <t>Search Query to Sorted Database  mapping Execution Time (ms)</t>
  </si>
  <si>
    <t xml:space="preserve"> Search Query to Keyword</t>
  </si>
  <si>
    <t>Search Query to Zone</t>
  </si>
  <si>
    <t>Search Query to Database</t>
  </si>
  <si>
    <t>Search Query to Sorted Database</t>
  </si>
  <si>
    <t>Search Query to Web Page</t>
  </si>
  <si>
    <t>Search Query to Web Page mapping Execution Time (ms)</t>
  </si>
  <si>
    <t>Search Query to Sorted Web Page mapping Execution Time (ms)</t>
  </si>
  <si>
    <t>Maximum Time (ms)</t>
  </si>
  <si>
    <t>Web Page Accesing Time (ms)</t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</si>
  <si>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>0</t>
    </r>
    <r>
      <rPr>
        <b/>
        <sz val="10"/>
        <color theme="1"/>
        <rFont val="Times New Roman"/>
        <family val="1"/>
      </rPr>
      <t>, D</t>
    </r>
    <r>
      <rPr>
        <b/>
        <vertAlign val="subscript"/>
        <sz val="10"/>
        <color theme="1"/>
        <rFont val="Times New Roman"/>
        <family val="1"/>
      </rPr>
      <t>1</t>
    </r>
    <r>
      <rPr>
        <b/>
        <sz val="10"/>
        <color theme="1"/>
        <rFont val="Times New Roman"/>
        <family val="1"/>
      </rPr>
      <t xml:space="preserve"> and D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 xml:space="preserve"> are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</si>
  <si>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0 </t>
    </r>
    <r>
      <rPr>
        <b/>
        <sz val="10"/>
        <color theme="1"/>
        <rFont val="Times New Roman"/>
        <family val="1"/>
      </rPr>
      <t>is not available, but D</t>
    </r>
    <r>
      <rPr>
        <b/>
        <vertAlign val="subscript"/>
        <sz val="10"/>
        <color theme="1"/>
        <rFont val="Times New Roman"/>
        <family val="1"/>
      </rPr>
      <t>1</t>
    </r>
    <r>
      <rPr>
        <b/>
        <sz val="10"/>
        <color theme="1"/>
        <rFont val="Times New Roman"/>
        <family val="1"/>
      </rPr>
      <t xml:space="preserve"> and D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 xml:space="preserve"> are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</si>
  <si>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1 </t>
    </r>
    <r>
      <rPr>
        <b/>
        <sz val="10"/>
        <color theme="1"/>
        <rFont val="Times New Roman"/>
        <family val="1"/>
      </rPr>
      <t>is not available, but D</t>
    </r>
    <r>
      <rPr>
        <b/>
        <vertAlign val="subscript"/>
        <sz val="10"/>
        <color theme="1"/>
        <rFont val="Times New Roman"/>
        <family val="1"/>
      </rPr>
      <t>0</t>
    </r>
    <r>
      <rPr>
        <b/>
        <sz val="10"/>
        <color theme="1"/>
        <rFont val="Times New Roman"/>
        <family val="1"/>
      </rPr>
      <t xml:space="preserve"> and D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 xml:space="preserve"> are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</si>
  <si>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2 </t>
    </r>
    <r>
      <rPr>
        <b/>
        <sz val="10"/>
        <color theme="1"/>
        <rFont val="Times New Roman"/>
        <family val="1"/>
      </rPr>
      <t>is not available, but D</t>
    </r>
    <r>
      <rPr>
        <b/>
        <vertAlign val="subscript"/>
        <sz val="10"/>
        <color theme="1"/>
        <rFont val="Times New Roman"/>
        <family val="1"/>
      </rPr>
      <t>0</t>
    </r>
    <r>
      <rPr>
        <b/>
        <sz val="10"/>
        <color theme="1"/>
        <rFont val="Times New Roman"/>
        <family val="1"/>
      </rPr>
      <t xml:space="preserve"> and D</t>
    </r>
    <r>
      <rPr>
        <b/>
        <vertAlign val="subscript"/>
        <sz val="10"/>
        <color theme="1"/>
        <rFont val="Times New Roman"/>
        <family val="1"/>
      </rPr>
      <t>1</t>
    </r>
    <r>
      <rPr>
        <b/>
        <sz val="10"/>
        <color theme="1"/>
        <rFont val="Times New Roman"/>
        <family val="1"/>
      </rPr>
      <t xml:space="preserve"> are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</si>
  <si>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0  </t>
    </r>
    <r>
      <rPr>
        <b/>
        <sz val="10"/>
        <color theme="1"/>
        <rFont val="Times New Roman"/>
        <family val="1"/>
      </rPr>
      <t>and D</t>
    </r>
    <r>
      <rPr>
        <b/>
        <vertAlign val="subscript"/>
        <sz val="10"/>
        <color theme="1"/>
        <rFont val="Times New Roman"/>
        <family val="1"/>
      </rPr>
      <t xml:space="preserve">1 </t>
    </r>
    <r>
      <rPr>
        <b/>
        <sz val="10"/>
        <color theme="1"/>
        <rFont val="Times New Roman"/>
        <family val="1"/>
      </rPr>
      <t>are not available, but D</t>
    </r>
    <r>
      <rPr>
        <b/>
        <vertAlign val="sub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 xml:space="preserve"> is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</si>
  <si>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0 </t>
    </r>
    <r>
      <rPr>
        <b/>
        <sz val="10"/>
        <color theme="1"/>
        <rFont val="Times New Roman"/>
        <family val="1"/>
      </rPr>
      <t>and D</t>
    </r>
    <r>
      <rPr>
        <b/>
        <vertAlign val="subscript"/>
        <sz val="10"/>
        <color theme="1"/>
        <rFont val="Times New Roman"/>
        <family val="1"/>
      </rPr>
      <t xml:space="preserve">2 </t>
    </r>
    <r>
      <rPr>
        <b/>
        <sz val="10"/>
        <color theme="1"/>
        <rFont val="Times New Roman"/>
        <family val="1"/>
      </rPr>
      <t>are not available, but D</t>
    </r>
    <r>
      <rPr>
        <b/>
        <vertAlign val="subscript"/>
        <sz val="10"/>
        <color theme="1"/>
        <rFont val="Times New Roman"/>
        <family val="1"/>
      </rPr>
      <t>1</t>
    </r>
    <r>
      <rPr>
        <b/>
        <sz val="10"/>
        <color theme="1"/>
        <rFont val="Times New Roman"/>
        <family val="1"/>
      </rPr>
      <t xml:space="preserve"> is available in System Framework (ms)</t>
    </r>
  </si>
  <si>
    <r>
      <t>Execution Time during Database D</t>
    </r>
    <r>
      <rPr>
        <b/>
        <vertAlign val="subscript"/>
        <sz val="10"/>
        <color theme="1"/>
        <rFont val="Times New Roman"/>
        <family val="1"/>
      </rPr>
      <t xml:space="preserve">1 </t>
    </r>
    <r>
      <rPr>
        <b/>
        <sz val="10"/>
        <color theme="1"/>
        <rFont val="Times New Roman"/>
        <family val="1"/>
      </rPr>
      <t>and D</t>
    </r>
    <r>
      <rPr>
        <b/>
        <vertAlign val="subscript"/>
        <sz val="10"/>
        <color theme="1"/>
        <rFont val="Times New Roman"/>
        <family val="1"/>
      </rPr>
      <t xml:space="preserve">2 </t>
    </r>
    <r>
      <rPr>
        <b/>
        <sz val="10"/>
        <color theme="1"/>
        <rFont val="Times New Roman"/>
        <family val="1"/>
      </rPr>
      <t>are not available, but D</t>
    </r>
    <r>
      <rPr>
        <b/>
        <vertAlign val="subscript"/>
        <sz val="10"/>
        <color theme="1"/>
        <rFont val="Times New Roman"/>
        <family val="1"/>
      </rPr>
      <t>0</t>
    </r>
    <r>
      <rPr>
        <b/>
        <sz val="10"/>
        <color theme="1"/>
        <rFont val="Times New Roman"/>
        <family val="1"/>
      </rPr>
      <t xml:space="preserve"> is available in System Framework (ms)</t>
    </r>
  </si>
  <si>
    <t>Minimum Time (ms)</t>
  </si>
  <si>
    <t>Available Database
D2, D3</t>
  </si>
  <si>
    <t>Available Database D1, D3</t>
  </si>
  <si>
    <t>Available Database
D3</t>
  </si>
  <si>
    <t>Available Database
D2</t>
  </si>
  <si>
    <t>Available Database
D1</t>
  </si>
  <si>
    <t>Available Database D1, D2</t>
  </si>
  <si>
    <t>Query Execution Time (ms)</t>
  </si>
  <si>
    <t>Execution Time Required for Same Search Query</t>
  </si>
  <si>
    <t>Sampled Execution Time</t>
  </si>
  <si>
    <t>Key/Zone</t>
  </si>
  <si>
    <t>Tendulkar</t>
  </si>
  <si>
    <t>Cricketer</t>
  </si>
  <si>
    <t>ICC</t>
  </si>
  <si>
    <t>Academy</t>
  </si>
  <si>
    <t>Movie</t>
  </si>
  <si>
    <t>Z1</t>
  </si>
  <si>
    <t>Z2</t>
  </si>
  <si>
    <t>Z3</t>
  </si>
  <si>
    <t>Z4</t>
  </si>
  <si>
    <t>Z5</t>
  </si>
  <si>
    <t>MP</t>
  </si>
  <si>
    <t>No. of Zones</t>
  </si>
  <si>
    <t>p value</t>
  </si>
  <si>
    <t>(n-p)/Y axix</t>
  </si>
  <si>
    <t>X Axix=(keyword availables in number of zones/Total Number of Zones)</t>
  </si>
  <si>
    <t>(n-p)==1</t>
  </si>
  <si>
    <t>(n-p)==2</t>
  </si>
  <si>
    <r>
      <t>Available Database D</t>
    </r>
    <r>
      <rPr>
        <b/>
        <vertAlign val="subscript"/>
        <sz val="10"/>
        <color theme="1"/>
        <rFont val="Times New Roman"/>
        <family val="1"/>
      </rPr>
      <t>1</t>
    </r>
    <r>
      <rPr>
        <b/>
        <sz val="10"/>
        <color theme="1"/>
        <rFont val="Times New Roman"/>
        <family val="1"/>
      </rPr>
      <t>, D</t>
    </r>
    <r>
      <rPr>
        <b/>
        <vertAlign val="subscript"/>
        <sz val="10"/>
        <color theme="1"/>
        <rFont val="Times New Roman"/>
        <family val="1"/>
      </rPr>
      <t xml:space="preserve">2, </t>
    </r>
    <r>
      <rPr>
        <b/>
        <sz val="10"/>
        <color theme="1"/>
        <rFont val="Times New Roman"/>
        <family val="1"/>
      </rPr>
      <t>D3</t>
    </r>
  </si>
  <si>
    <t>Search Query to Sorted Web Page</t>
  </si>
  <si>
    <t>Web Page Accesing Time</t>
  </si>
  <si>
    <t>Mean of Individual Search Query</t>
  </si>
  <si>
    <t>Variance for Individual Search Query</t>
  </si>
  <si>
    <t>Standard Deviation for Individual Search Query</t>
  </si>
  <si>
    <t>Search Query#</t>
  </si>
  <si>
    <t>Mean of All Search Queries</t>
  </si>
  <si>
    <t>Search Query vs Database in Tipycal HMM Model</t>
  </si>
  <si>
    <t>Search Query vs Database in Kalman Model</t>
  </si>
  <si>
    <t>D1</t>
  </si>
  <si>
    <t>D2</t>
  </si>
  <si>
    <t>D3</t>
  </si>
  <si>
    <t>D4</t>
  </si>
  <si>
    <t>D5</t>
  </si>
  <si>
    <t>D6</t>
  </si>
  <si>
    <t>D7</t>
  </si>
  <si>
    <t>Q1</t>
  </si>
  <si>
    <t>Q2</t>
  </si>
  <si>
    <t>Q3</t>
  </si>
  <si>
    <t>Q4</t>
  </si>
  <si>
    <t>Q5</t>
  </si>
  <si>
    <t>Q6</t>
  </si>
  <si>
    <t>Q7</t>
  </si>
  <si>
    <t>Web page vs Database in Tipycal HMM Model</t>
  </si>
  <si>
    <t>Web page vs Database in Kalman Model</t>
  </si>
  <si>
    <t>W1</t>
  </si>
  <si>
    <t>W2</t>
  </si>
  <si>
    <t>W3</t>
  </si>
  <si>
    <t>W4</t>
  </si>
  <si>
    <t>W5</t>
  </si>
  <si>
    <t>W6</t>
  </si>
  <si>
    <t>W7</t>
  </si>
  <si>
    <t>No. of Total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</si>
</sst>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0" fillId="2" borderId="0" xfId="0" applyFont="1" applyFill="1" applyAlignment="1">
      <alignment wrapText="1"/>
    </xf>
    <xf numFmtId="0" fontId="3" fillId="2" borderId="1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0" xfId="0" applyFont="1" applyFill="1"/>
    <xf numFmtId="0" fontId="0" fillId="2" borderId="1" xfId="0" applyFont="1" applyFill="1" applyBorder="1" applyAlignment="1">
      <alignment horizontal="center"/>
    </xf>
    <xf numFmtId="164" fontId="0" fillId="2" borderId="0" xfId="0" applyNumberFormat="1" applyFont="1" applyFill="1"/>
    <xf numFmtId="0" fontId="0" fillId="2" borderId="1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2" xfId="0" applyFont="1" applyBorder="1"/>
    <xf numFmtId="0" fontId="0" fillId="0" borderId="1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13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N65"/>
  <sheetViews>
    <sheetView tabSelected="1" topLeftCell="A36" workbookViewId="0">
      <selection activeCell="C36" sqref="C36"/>
    </sheetView>
  </sheetViews>
  <sheetFormatPr defaultColWidth="9.1796875" defaultRowHeight="15.5" x14ac:dyDescent="0.35"/>
  <cols>
    <col min="1" max="1" width="1.81640625" style="6" customWidth="1"/>
    <col min="2" max="2" width="16.7265625" style="7" customWidth="1"/>
    <col min="3" max="10" width="11.7265625" style="7" customWidth="1"/>
    <col min="11" max="16384" width="9.1796875" style="6"/>
  </cols>
  <sheetData>
    <row r="1" spans="2:12" ht="62.5" thickBot="1" x14ac:dyDescent="0.4">
      <c r="C1" s="48" t="s">
        <v>13</v>
      </c>
      <c r="D1" s="48" t="s">
        <v>14</v>
      </c>
      <c r="E1" s="48" t="s">
        <v>15</v>
      </c>
      <c r="F1" s="48" t="s">
        <v>16</v>
      </c>
      <c r="G1" s="48" t="s">
        <v>17</v>
      </c>
      <c r="H1" s="48" t="s">
        <v>58</v>
      </c>
      <c r="I1" s="48" t="s">
        <v>59</v>
      </c>
      <c r="J1" s="48" t="s">
        <v>8</v>
      </c>
    </row>
    <row r="2" spans="2:12" ht="78" customHeight="1" thickBot="1" x14ac:dyDescent="0.4">
      <c r="B2" s="49" t="s">
        <v>7</v>
      </c>
      <c r="C2" s="50" t="s">
        <v>9</v>
      </c>
      <c r="D2" s="50" t="s">
        <v>10</v>
      </c>
      <c r="E2" s="50" t="s">
        <v>11</v>
      </c>
      <c r="F2" s="50" t="s">
        <v>12</v>
      </c>
      <c r="G2" s="50" t="s">
        <v>18</v>
      </c>
      <c r="H2" s="51" t="s">
        <v>19</v>
      </c>
      <c r="I2" s="50" t="s">
        <v>21</v>
      </c>
      <c r="J2" s="50" t="s">
        <v>8</v>
      </c>
    </row>
    <row r="3" spans="2:12" x14ac:dyDescent="0.35">
      <c r="B3" s="56" t="s">
        <v>0</v>
      </c>
      <c r="C3" s="22">
        <v>4.516E-3</v>
      </c>
      <c r="D3" s="22">
        <v>0.14737800000000001</v>
      </c>
      <c r="E3" s="22">
        <v>7.6357999999999995E-2</v>
      </c>
      <c r="F3" s="22">
        <v>6.4862000000000003E-2</v>
      </c>
      <c r="G3" s="22">
        <v>6.1579000000000002E-2</v>
      </c>
      <c r="H3" s="22">
        <v>6.0346999999999998E-2</v>
      </c>
      <c r="I3" s="22">
        <v>5.8705E-2</v>
      </c>
      <c r="J3" s="22">
        <v>0.47374500000000003</v>
      </c>
      <c r="L3" s="8"/>
    </row>
    <row r="4" spans="2:12" x14ac:dyDescent="0.35">
      <c r="B4" s="57"/>
      <c r="C4" s="22">
        <v>5.3369999999999997E-3</v>
      </c>
      <c r="D4" s="22">
        <v>0.29065099999999999</v>
      </c>
      <c r="E4" s="22">
        <v>0.157641</v>
      </c>
      <c r="F4" s="22">
        <v>8.3747000000000002E-2</v>
      </c>
      <c r="G4" s="22">
        <v>7.9231999999999997E-2</v>
      </c>
      <c r="H4" s="22">
        <v>7.7177999999999997E-2</v>
      </c>
      <c r="I4" s="22">
        <v>7.7589000000000005E-2</v>
      </c>
      <c r="J4" s="22">
        <v>0.77137500000000003</v>
      </c>
      <c r="L4" s="8"/>
    </row>
    <row r="5" spans="2:12" x14ac:dyDescent="0.35">
      <c r="B5" s="57"/>
      <c r="C5" s="22">
        <v>2.8739999999999998E-3</v>
      </c>
      <c r="D5" s="22">
        <v>0.105504</v>
      </c>
      <c r="E5" s="22">
        <v>5.1316000000000001E-2</v>
      </c>
      <c r="F5" s="22">
        <v>3.9E-2</v>
      </c>
      <c r="G5" s="22">
        <v>4.0641999999999998E-2</v>
      </c>
      <c r="H5" s="22">
        <v>3.5714999999999997E-2</v>
      </c>
      <c r="I5" s="22">
        <v>3.6948000000000002E-2</v>
      </c>
      <c r="J5" s="22">
        <v>0.31199900000000003</v>
      </c>
    </row>
    <row r="6" spans="2:12" x14ac:dyDescent="0.35">
      <c r="B6" s="57"/>
      <c r="C6" s="22">
        <v>4.1050000000000001E-3</v>
      </c>
      <c r="D6" s="22">
        <v>0.18021999999999999</v>
      </c>
      <c r="E6" s="22">
        <v>7.3894000000000001E-2</v>
      </c>
      <c r="F6" s="22">
        <v>3.2842000000000003E-2</v>
      </c>
      <c r="G6" s="22">
        <v>2.9148E-2</v>
      </c>
      <c r="H6" s="22">
        <v>2.7505000000000002E-2</v>
      </c>
      <c r="I6" s="22">
        <v>2.7914999999999999E-2</v>
      </c>
      <c r="J6" s="22">
        <v>0.37562899999999999</v>
      </c>
    </row>
    <row r="7" spans="2:12" x14ac:dyDescent="0.35">
      <c r="B7" s="57"/>
      <c r="C7" s="22">
        <v>2.4629999999999999E-3</v>
      </c>
      <c r="D7" s="22">
        <v>0.104273</v>
      </c>
      <c r="E7" s="22">
        <v>5.1726000000000001E-2</v>
      </c>
      <c r="F7" s="22">
        <v>4.5978999999999999E-2</v>
      </c>
      <c r="G7" s="22">
        <v>4.4747000000000002E-2</v>
      </c>
      <c r="H7" s="22">
        <v>4.3104999999999997E-2</v>
      </c>
      <c r="I7" s="22">
        <v>4.1052999999999999E-2</v>
      </c>
      <c r="J7" s="22">
        <v>0.33334599999999998</v>
      </c>
    </row>
    <row r="8" spans="2:12" x14ac:dyDescent="0.35">
      <c r="B8" s="57"/>
      <c r="C8" s="22">
        <v>2.8730000000000001E-3</v>
      </c>
      <c r="D8" s="22">
        <v>0.10016799999999999</v>
      </c>
      <c r="E8" s="22">
        <v>4.8853000000000001E-2</v>
      </c>
      <c r="F8" s="22">
        <v>4.3514999999999998E-2</v>
      </c>
      <c r="G8" s="22">
        <v>4.1463E-2</v>
      </c>
      <c r="H8" s="22">
        <v>4.0231999999999997E-2</v>
      </c>
      <c r="I8" s="22">
        <v>4.0231000000000003E-2</v>
      </c>
      <c r="J8" s="22">
        <v>0.31733499999999998</v>
      </c>
    </row>
    <row r="9" spans="2:12" ht="16" thickBot="1" x14ac:dyDescent="0.4">
      <c r="B9" s="58"/>
      <c r="C9" s="22">
        <v>3.284E-3</v>
      </c>
      <c r="D9" s="22">
        <v>9.9347000000000005E-2</v>
      </c>
      <c r="E9" s="22">
        <v>4.9674000000000003E-2</v>
      </c>
      <c r="F9" s="22">
        <v>4.2694000000000003E-2</v>
      </c>
      <c r="G9" s="22">
        <v>4.0231999999999997E-2</v>
      </c>
      <c r="H9" s="22">
        <v>4.0641999999999998E-2</v>
      </c>
      <c r="I9" s="22">
        <v>3.9821000000000002E-2</v>
      </c>
      <c r="J9" s="22">
        <v>0.31569399999999997</v>
      </c>
    </row>
    <row r="10" spans="2:12" ht="16" thickBot="1" x14ac:dyDescent="0.4">
      <c r="B10" s="52" t="s">
        <v>20</v>
      </c>
      <c r="C10" s="22">
        <f>MAX(C3:C9)</f>
        <v>5.3369999999999997E-3</v>
      </c>
      <c r="D10" s="22">
        <f t="shared" ref="D10:I10" si="0">MAX(D3:D9)</f>
        <v>0.29065099999999999</v>
      </c>
      <c r="E10" s="22">
        <f t="shared" si="0"/>
        <v>0.157641</v>
      </c>
      <c r="F10" s="22">
        <f t="shared" si="0"/>
        <v>8.3747000000000002E-2</v>
      </c>
      <c r="G10" s="22">
        <f t="shared" si="0"/>
        <v>7.9231999999999997E-2</v>
      </c>
      <c r="H10" s="22">
        <f t="shared" si="0"/>
        <v>7.7177999999999997E-2</v>
      </c>
      <c r="I10" s="22">
        <f t="shared" si="0"/>
        <v>7.7589000000000005E-2</v>
      </c>
      <c r="J10" s="22">
        <f>SUM(C10:I10)</f>
        <v>0.77137499999999992</v>
      </c>
      <c r="K10" s="22"/>
      <c r="L10" s="9"/>
    </row>
    <row r="11" spans="2:12" ht="16" thickBot="1" x14ac:dyDescent="0.4">
      <c r="B11" s="52" t="s">
        <v>29</v>
      </c>
      <c r="C11" s="22">
        <f>MIN(C3:C9)</f>
        <v>2.4629999999999999E-3</v>
      </c>
      <c r="D11" s="22">
        <f t="shared" ref="D11:I11" si="1">MIN(D3:D9)</f>
        <v>9.9347000000000005E-2</v>
      </c>
      <c r="E11" s="22">
        <f t="shared" si="1"/>
        <v>4.8853000000000001E-2</v>
      </c>
      <c r="F11" s="22">
        <f t="shared" si="1"/>
        <v>3.2842000000000003E-2</v>
      </c>
      <c r="G11" s="22">
        <f t="shared" si="1"/>
        <v>2.9148E-2</v>
      </c>
      <c r="H11" s="22">
        <f t="shared" si="1"/>
        <v>2.7505000000000002E-2</v>
      </c>
      <c r="I11" s="22">
        <f t="shared" si="1"/>
        <v>2.7914999999999999E-2</v>
      </c>
      <c r="J11" s="22">
        <f>SUM(C11:I11)</f>
        <v>0.26807300000000006</v>
      </c>
      <c r="L11" s="10"/>
    </row>
    <row r="12" spans="2:12" x14ac:dyDescent="0.35">
      <c r="B12" s="53" t="s">
        <v>1</v>
      </c>
      <c r="C12" s="22">
        <v>6.5690000000000002E-3</v>
      </c>
      <c r="D12" s="22">
        <v>6.0346999999999998E-2</v>
      </c>
      <c r="E12" s="22">
        <v>5.8705E-2</v>
      </c>
      <c r="F12" s="22">
        <v>5.8293999999999999E-2</v>
      </c>
      <c r="G12" s="22">
        <v>5.8295E-2</v>
      </c>
      <c r="H12" s="22">
        <v>5.8705E-2</v>
      </c>
      <c r="I12" s="22">
        <v>5.7883999999999998E-2</v>
      </c>
      <c r="J12" s="22">
        <v>0.35879899999999998</v>
      </c>
    </row>
    <row r="13" spans="2:12" x14ac:dyDescent="0.35">
      <c r="B13" s="54"/>
      <c r="C13" s="22">
        <v>6.979E-3</v>
      </c>
      <c r="D13" s="22">
        <v>7.7178999999999998E-2</v>
      </c>
      <c r="E13" s="22">
        <v>7.5947000000000001E-2</v>
      </c>
      <c r="F13" s="22">
        <v>7.5854000000000005E-2</v>
      </c>
      <c r="G13" s="22">
        <v>7.5939999999999994E-2</v>
      </c>
      <c r="H13" s="22">
        <v>7.7177999999999997E-2</v>
      </c>
      <c r="I13" s="22">
        <v>7.5125999999999998E-2</v>
      </c>
      <c r="J13" s="22">
        <v>0.46430300000000002</v>
      </c>
    </row>
    <row r="14" spans="2:12" x14ac:dyDescent="0.35">
      <c r="B14" s="54"/>
      <c r="C14" s="22">
        <v>3.6949999999999999E-3</v>
      </c>
      <c r="D14" s="22">
        <v>3.7768000000000003E-2</v>
      </c>
      <c r="E14" s="22">
        <v>5.5830999999999999E-2</v>
      </c>
      <c r="F14" s="22">
        <v>3.9E-2</v>
      </c>
      <c r="G14" s="22">
        <v>4.0641999999999998E-2</v>
      </c>
      <c r="H14" s="22">
        <v>4.1874000000000001E-2</v>
      </c>
      <c r="I14" s="22">
        <v>4.1461999999999999E-2</v>
      </c>
      <c r="J14" s="22">
        <v>0.260272</v>
      </c>
    </row>
    <row r="15" spans="2:12" x14ac:dyDescent="0.35">
      <c r="B15" s="54"/>
      <c r="C15" s="22">
        <v>3.284E-3</v>
      </c>
      <c r="D15" s="22">
        <v>2.6273999999999999E-2</v>
      </c>
      <c r="E15" s="22">
        <v>2.6683999999999999E-2</v>
      </c>
      <c r="F15" s="22">
        <v>2.6835000000000001E-2</v>
      </c>
      <c r="G15" s="22">
        <v>2.5863000000000001E-2</v>
      </c>
      <c r="H15" s="22">
        <v>2.6273999999999999E-2</v>
      </c>
      <c r="I15" s="22">
        <v>2.6273000000000001E-2</v>
      </c>
      <c r="J15" s="22">
        <v>0.16133600000000001</v>
      </c>
    </row>
    <row r="16" spans="2:12" x14ac:dyDescent="0.35">
      <c r="B16" s="54"/>
      <c r="C16" s="22">
        <v>2.8739999999999998E-3</v>
      </c>
      <c r="D16" s="22">
        <v>4.0231000000000003E-2</v>
      </c>
      <c r="E16" s="22">
        <v>4.1874000000000001E-2</v>
      </c>
      <c r="F16" s="22">
        <v>4.0640999999999997E-2</v>
      </c>
      <c r="G16" s="22">
        <v>4.1052999999999999E-2</v>
      </c>
      <c r="H16" s="22">
        <v>3.9821000000000002E-2</v>
      </c>
      <c r="I16" s="22">
        <v>3.9821000000000002E-2</v>
      </c>
      <c r="J16" s="22">
        <v>0.24631500000000001</v>
      </c>
    </row>
    <row r="17" spans="2:14" x14ac:dyDescent="0.35">
      <c r="B17" s="54"/>
      <c r="C17" s="22">
        <v>4.1060000000000003E-3</v>
      </c>
      <c r="D17" s="22">
        <v>3.9821000000000002E-2</v>
      </c>
      <c r="E17" s="22">
        <v>3.9410000000000001E-2</v>
      </c>
      <c r="F17" s="22">
        <v>3.9410000000000001E-2</v>
      </c>
      <c r="G17" s="22">
        <v>3.7232000000000001E-2</v>
      </c>
      <c r="H17" s="22">
        <v>3.9156000000000003E-2</v>
      </c>
      <c r="I17" s="22">
        <v>3.9543000000000002E-2</v>
      </c>
      <c r="J17" s="22">
        <v>0.238678</v>
      </c>
    </row>
    <row r="18" spans="2:14" ht="16" thickBot="1" x14ac:dyDescent="0.4">
      <c r="B18" s="55"/>
      <c r="C18" s="22">
        <v>4.1050000000000001E-3</v>
      </c>
      <c r="D18" s="22">
        <v>3.9821000000000002E-2</v>
      </c>
      <c r="E18" s="22">
        <v>3.9410000000000001E-2</v>
      </c>
      <c r="F18" s="22">
        <v>3.9411000000000002E-2</v>
      </c>
      <c r="G18" s="22">
        <v>3.9820000000000001E-2</v>
      </c>
      <c r="H18" s="22">
        <v>3.8589999999999999E-2</v>
      </c>
      <c r="I18" s="22">
        <v>3.8178999999999998E-2</v>
      </c>
      <c r="J18" s="22">
        <v>0.23933599999999999</v>
      </c>
    </row>
    <row r="19" spans="2:14" ht="16" thickBot="1" x14ac:dyDescent="0.4">
      <c r="B19" s="52" t="s">
        <v>20</v>
      </c>
      <c r="C19" s="22">
        <f>MAX(C12:C18)</f>
        <v>6.979E-3</v>
      </c>
      <c r="D19" s="22">
        <f t="shared" ref="D19" si="2">MAX(D12:D18)</f>
        <v>7.7178999999999998E-2</v>
      </c>
      <c r="E19" s="22">
        <f t="shared" ref="E19" si="3">MAX(E12:E18)</f>
        <v>7.5947000000000001E-2</v>
      </c>
      <c r="F19" s="22">
        <f t="shared" ref="F19" si="4">MAX(F12:F18)</f>
        <v>7.5854000000000005E-2</v>
      </c>
      <c r="G19" s="22">
        <f t="shared" ref="G19" si="5">MAX(G12:G18)</f>
        <v>7.5939999999999994E-2</v>
      </c>
      <c r="H19" s="22">
        <f t="shared" ref="H19" si="6">MAX(H12:H18)</f>
        <v>7.7177999999999997E-2</v>
      </c>
      <c r="I19" s="22">
        <f t="shared" ref="I19" si="7">MAX(I12:I18)</f>
        <v>7.5125999999999998E-2</v>
      </c>
      <c r="J19" s="22">
        <f>SUM(C19:I19)</f>
        <v>0.46420300000000003</v>
      </c>
    </row>
    <row r="20" spans="2:14" ht="16" thickBot="1" x14ac:dyDescent="0.4">
      <c r="B20" s="52" t="s">
        <v>29</v>
      </c>
      <c r="C20" s="22">
        <f>MIN(C12:C18)</f>
        <v>2.8739999999999998E-3</v>
      </c>
      <c r="D20" s="22">
        <f t="shared" ref="D20:I20" si="8">MIN(D12:D18)</f>
        <v>2.6273999999999999E-2</v>
      </c>
      <c r="E20" s="22">
        <f t="shared" si="8"/>
        <v>2.6683999999999999E-2</v>
      </c>
      <c r="F20" s="22">
        <f t="shared" si="8"/>
        <v>2.6835000000000001E-2</v>
      </c>
      <c r="G20" s="22">
        <f t="shared" si="8"/>
        <v>2.5863000000000001E-2</v>
      </c>
      <c r="H20" s="22">
        <f t="shared" si="8"/>
        <v>2.6273999999999999E-2</v>
      </c>
      <c r="I20" s="22">
        <f t="shared" si="8"/>
        <v>2.6273000000000001E-2</v>
      </c>
      <c r="J20" s="22">
        <f>SUM(C20:I20)</f>
        <v>0.161077</v>
      </c>
    </row>
    <row r="21" spans="2:14" ht="16" thickBot="1" x14ac:dyDescent="0.4">
      <c r="B21" s="53" t="s">
        <v>2</v>
      </c>
      <c r="C21" s="22">
        <v>6.1580000000000003E-3</v>
      </c>
      <c r="D21" s="22">
        <v>5.8293999999999999E-2</v>
      </c>
      <c r="E21" s="22">
        <v>5.7063000000000003E-2</v>
      </c>
      <c r="F21" s="22">
        <v>5.7883999999999998E-2</v>
      </c>
      <c r="G21" s="22">
        <v>5.7883999999999998E-2</v>
      </c>
      <c r="H21" s="22">
        <v>5.7473999999999997E-2</v>
      </c>
      <c r="I21" s="22">
        <v>5.7473000000000003E-2</v>
      </c>
      <c r="J21" s="22">
        <v>0.35222999999999999</v>
      </c>
      <c r="N21" s="9"/>
    </row>
    <row r="22" spans="2:14" x14ac:dyDescent="0.35">
      <c r="B22" s="54"/>
      <c r="C22" s="22">
        <v>6.5680000000000001E-3</v>
      </c>
      <c r="D22" s="22">
        <v>7.5246999999999994E-2</v>
      </c>
      <c r="E22" s="22">
        <v>7.5947000000000001E-2</v>
      </c>
      <c r="F22" s="22">
        <v>7.5537999999999994E-2</v>
      </c>
      <c r="G22" s="22">
        <v>7.5948000000000002E-2</v>
      </c>
      <c r="H22" s="22">
        <v>7.6768000000000003E-2</v>
      </c>
      <c r="I22" s="22">
        <v>7.5947000000000001E-2</v>
      </c>
      <c r="J22" s="22">
        <v>0.46307199999999998</v>
      </c>
    </row>
    <row r="23" spans="2:14" x14ac:dyDescent="0.35">
      <c r="B23" s="54"/>
      <c r="C23" s="22">
        <v>4.1050000000000001E-3</v>
      </c>
      <c r="D23" s="22">
        <v>3.9E-2</v>
      </c>
      <c r="E23" s="22">
        <v>8.7852E-2</v>
      </c>
      <c r="F23" s="22">
        <v>3.4484000000000001E-2</v>
      </c>
      <c r="G23" s="22">
        <v>3.3252999999999998E-2</v>
      </c>
      <c r="H23" s="22">
        <v>2.6683999999999999E-2</v>
      </c>
      <c r="I23" s="22">
        <v>3.2021000000000001E-2</v>
      </c>
      <c r="J23" s="22">
        <v>0.25739899999999999</v>
      </c>
    </row>
    <row r="24" spans="2:14" x14ac:dyDescent="0.35">
      <c r="B24" s="54"/>
      <c r="C24" s="22">
        <v>2.8739999999999998E-3</v>
      </c>
      <c r="D24" s="22">
        <v>2.6273000000000001E-2</v>
      </c>
      <c r="E24" s="22">
        <v>2.5453E-2</v>
      </c>
      <c r="F24" s="22">
        <v>2.6273000000000001E-2</v>
      </c>
      <c r="G24" s="22">
        <v>2.5453E-2</v>
      </c>
      <c r="H24" s="22">
        <v>2.5344999999999999E-2</v>
      </c>
      <c r="I24" s="22">
        <v>2.5453E-2</v>
      </c>
      <c r="J24" s="22">
        <v>0.15723100000000001</v>
      </c>
    </row>
    <row r="25" spans="2:14" x14ac:dyDescent="0.35">
      <c r="B25" s="54"/>
      <c r="C25" s="22">
        <v>2.4629999999999999E-3</v>
      </c>
      <c r="D25" s="22">
        <v>4.2694999999999997E-2</v>
      </c>
      <c r="E25" s="22">
        <v>4.0231000000000003E-2</v>
      </c>
      <c r="F25" s="22">
        <v>4.0641999999999998E-2</v>
      </c>
      <c r="G25" s="22">
        <v>4.0231999999999997E-2</v>
      </c>
      <c r="H25" s="22">
        <v>4.1051999999999998E-2</v>
      </c>
      <c r="I25" s="22">
        <v>4.0231999999999997E-2</v>
      </c>
      <c r="J25" s="22">
        <v>0.24754699999999999</v>
      </c>
    </row>
    <row r="26" spans="2:14" x14ac:dyDescent="0.35">
      <c r="B26" s="54"/>
      <c r="C26" s="22">
        <v>4.1050000000000001E-3</v>
      </c>
      <c r="D26" s="22">
        <v>3.7768000000000003E-2</v>
      </c>
      <c r="E26" s="22">
        <v>3.9411000000000002E-2</v>
      </c>
      <c r="F26" s="22">
        <v>3.7357000000000001E-2</v>
      </c>
      <c r="G26" s="22">
        <v>3.8589999999999999E-2</v>
      </c>
      <c r="H26" s="22">
        <v>3.8178999999999998E-2</v>
      </c>
      <c r="I26" s="22">
        <v>3.7357000000000001E-2</v>
      </c>
      <c r="J26" s="22">
        <v>0.232767</v>
      </c>
    </row>
    <row r="27" spans="2:14" ht="16" thickBot="1" x14ac:dyDescent="0.4">
      <c r="B27" s="55"/>
      <c r="C27" s="22">
        <v>4.1050000000000001E-3</v>
      </c>
      <c r="D27" s="22">
        <v>3.9E-2</v>
      </c>
      <c r="E27" s="22">
        <v>3.8177999999999997E-2</v>
      </c>
      <c r="F27" s="22">
        <v>3.8178999999999998E-2</v>
      </c>
      <c r="G27" s="22">
        <v>3.7768000000000003E-2</v>
      </c>
      <c r="H27" s="22">
        <v>3.8168000000000001E-2</v>
      </c>
      <c r="I27" s="22">
        <v>3.8178999999999998E-2</v>
      </c>
      <c r="J27" s="22">
        <v>0.23357700000000001</v>
      </c>
    </row>
    <row r="28" spans="2:14" ht="16" thickBot="1" x14ac:dyDescent="0.4">
      <c r="B28" s="52" t="s">
        <v>20</v>
      </c>
      <c r="C28" s="22">
        <f>MAX(C21:C27)</f>
        <v>6.5680000000000001E-3</v>
      </c>
      <c r="D28" s="22">
        <f t="shared" ref="D28" si="9">MAX(D21:D27)</f>
        <v>7.5246999999999994E-2</v>
      </c>
      <c r="E28" s="22">
        <f t="shared" ref="E28" si="10">MAX(E21:E27)</f>
        <v>8.7852E-2</v>
      </c>
      <c r="F28" s="22">
        <f t="shared" ref="F28" si="11">MAX(F21:F27)</f>
        <v>7.5537999999999994E-2</v>
      </c>
      <c r="G28" s="22">
        <f t="shared" ref="G28" si="12">MAX(G21:G27)</f>
        <v>7.5948000000000002E-2</v>
      </c>
      <c r="H28" s="22">
        <f t="shared" ref="H28" si="13">MAX(H21:H27)</f>
        <v>7.6768000000000003E-2</v>
      </c>
      <c r="I28" s="22">
        <f t="shared" ref="I28" si="14">MAX(I21:I27)</f>
        <v>7.5947000000000001E-2</v>
      </c>
      <c r="J28" s="22">
        <f>SUM(C28:I28)</f>
        <v>0.47386800000000001</v>
      </c>
    </row>
    <row r="29" spans="2:14" ht="16" thickBot="1" x14ac:dyDescent="0.4">
      <c r="B29" s="52" t="s">
        <v>29</v>
      </c>
      <c r="C29" s="22">
        <f>MIN(C21:C27)</f>
        <v>2.4629999999999999E-3</v>
      </c>
      <c r="D29" s="22">
        <f t="shared" ref="D29:I29" si="15">MIN(D21:D27)</f>
        <v>2.6273000000000001E-2</v>
      </c>
      <c r="E29" s="22">
        <f t="shared" si="15"/>
        <v>2.5453E-2</v>
      </c>
      <c r="F29" s="22">
        <f t="shared" si="15"/>
        <v>2.6273000000000001E-2</v>
      </c>
      <c r="G29" s="22">
        <f t="shared" si="15"/>
        <v>2.5453E-2</v>
      </c>
      <c r="H29" s="22">
        <f t="shared" si="15"/>
        <v>2.5344999999999999E-2</v>
      </c>
      <c r="I29" s="22">
        <f t="shared" si="15"/>
        <v>2.5453E-2</v>
      </c>
      <c r="J29" s="22">
        <f>SUM(C29:I29)</f>
        <v>0.15671300000000002</v>
      </c>
    </row>
    <row r="30" spans="2:14" x14ac:dyDescent="0.35">
      <c r="B30" s="53" t="s">
        <v>3</v>
      </c>
      <c r="C30" s="22">
        <v>8.6210000000000002E-3</v>
      </c>
      <c r="D30" s="22">
        <v>0.114537</v>
      </c>
      <c r="E30" s="22">
        <v>9.3599000000000002E-2</v>
      </c>
      <c r="F30" s="22">
        <v>9.0315999999999994E-2</v>
      </c>
      <c r="G30" s="22">
        <v>9.0315000000000006E-2</v>
      </c>
      <c r="H30" s="22">
        <v>8.9495000000000005E-2</v>
      </c>
      <c r="I30" s="22">
        <v>8.8261999999999993E-2</v>
      </c>
      <c r="J30" s="22">
        <v>0.57514500000000002</v>
      </c>
    </row>
    <row r="31" spans="2:14" x14ac:dyDescent="0.35">
      <c r="B31" s="54"/>
      <c r="C31" s="22">
        <v>8.2109999999999995E-3</v>
      </c>
      <c r="D31" s="22">
        <v>0.14122000000000001</v>
      </c>
      <c r="E31" s="22">
        <v>0.88344900000000004</v>
      </c>
      <c r="F31" s="22">
        <v>0.80832300000000001</v>
      </c>
      <c r="G31" s="22">
        <v>0.87564900000000001</v>
      </c>
      <c r="H31" s="22">
        <v>0.752081</v>
      </c>
      <c r="I31" s="22">
        <v>0.935585</v>
      </c>
      <c r="J31" s="22">
        <v>4.4045180000000004</v>
      </c>
    </row>
    <row r="32" spans="2:14" x14ac:dyDescent="0.35">
      <c r="B32" s="54"/>
      <c r="C32" s="22">
        <v>4.1060000000000003E-3</v>
      </c>
      <c r="D32" s="22">
        <v>8.1694000000000003E-2</v>
      </c>
      <c r="E32" s="22">
        <v>0.52177700000000005</v>
      </c>
      <c r="F32" s="22">
        <v>0.542713</v>
      </c>
      <c r="G32" s="22">
        <v>0.47456700000000002</v>
      </c>
      <c r="H32" s="22">
        <v>0.54599699999999995</v>
      </c>
      <c r="I32" s="22">
        <v>0.47210299999999999</v>
      </c>
      <c r="J32" s="22">
        <v>2.642957</v>
      </c>
    </row>
    <row r="33" spans="2:10" x14ac:dyDescent="0.35">
      <c r="B33" s="54"/>
      <c r="C33" s="22">
        <v>3.6949999999999999E-3</v>
      </c>
      <c r="D33" s="22">
        <v>0.41586099999999998</v>
      </c>
      <c r="E33" s="22">
        <v>0.68598700000000001</v>
      </c>
      <c r="F33" s="22">
        <v>0.41545100000000001</v>
      </c>
      <c r="G33" s="22">
        <v>0.39205099999999998</v>
      </c>
      <c r="H33" s="22">
        <v>0.34648200000000001</v>
      </c>
      <c r="I33" s="22">
        <v>0.43802999999999997</v>
      </c>
      <c r="J33" s="22">
        <v>2.6975570000000002</v>
      </c>
    </row>
    <row r="34" spans="2:10" x14ac:dyDescent="0.35">
      <c r="B34" s="54"/>
      <c r="C34" s="22">
        <v>3.6949999999999999E-3</v>
      </c>
      <c r="D34" s="22">
        <v>8.4568000000000004E-2</v>
      </c>
      <c r="E34" s="22">
        <v>0.45937699999999998</v>
      </c>
      <c r="F34" s="22">
        <v>0.50905</v>
      </c>
      <c r="G34" s="22">
        <v>0.50124999999999997</v>
      </c>
      <c r="H34" s="22">
        <v>5.3779E-2</v>
      </c>
      <c r="I34" s="22">
        <v>0.46922999999999998</v>
      </c>
      <c r="J34" s="22">
        <v>2.0809489999999999</v>
      </c>
    </row>
    <row r="35" spans="2:10" x14ac:dyDescent="0.35">
      <c r="B35" s="54"/>
      <c r="C35" s="22">
        <v>5.3369999999999997E-3</v>
      </c>
      <c r="D35" s="22">
        <v>7.0198999999999998E-2</v>
      </c>
      <c r="E35" s="22">
        <v>0.55544000000000004</v>
      </c>
      <c r="F35" s="22">
        <v>0.47661900000000001</v>
      </c>
      <c r="G35" s="22">
        <v>0.36659900000000001</v>
      </c>
      <c r="H35" s="22">
        <v>0.47251300000000002</v>
      </c>
      <c r="I35" s="22">
        <v>0.44131399999999998</v>
      </c>
      <c r="J35" s="22">
        <v>2.3880210000000002</v>
      </c>
    </row>
    <row r="36" spans="2:10" ht="16" thickBot="1" x14ac:dyDescent="0.4">
      <c r="B36" s="55"/>
      <c r="C36" s="22">
        <v>5.3369999999999997E-3</v>
      </c>
      <c r="D36" s="22">
        <v>6.8968000000000002E-2</v>
      </c>
      <c r="E36" s="22">
        <v>0.548871</v>
      </c>
      <c r="F36" s="22">
        <v>0.46225100000000002</v>
      </c>
      <c r="G36" s="22">
        <v>0.49427199999999999</v>
      </c>
      <c r="H36" s="22">
        <v>0.48811300000000002</v>
      </c>
      <c r="I36" s="22">
        <v>0.37357800000000002</v>
      </c>
      <c r="J36" s="22">
        <v>2.4413900000000002</v>
      </c>
    </row>
    <row r="37" spans="2:10" ht="16" thickBot="1" x14ac:dyDescent="0.4">
      <c r="B37" s="52" t="s">
        <v>20</v>
      </c>
      <c r="C37" s="22">
        <f>MAX(C30:C36)</f>
        <v>8.6210000000000002E-3</v>
      </c>
      <c r="D37" s="22">
        <f t="shared" ref="D37" si="16">MAX(D30:D36)</f>
        <v>0.41586099999999998</v>
      </c>
      <c r="E37" s="22">
        <f t="shared" ref="E37" si="17">MAX(E30:E36)</f>
        <v>0.88344900000000004</v>
      </c>
      <c r="F37" s="22">
        <f t="shared" ref="F37" si="18">MAX(F30:F36)</f>
        <v>0.80832300000000001</v>
      </c>
      <c r="G37" s="22">
        <f t="shared" ref="G37" si="19">MAX(G30:G36)</f>
        <v>0.87564900000000001</v>
      </c>
      <c r="H37" s="22">
        <f t="shared" ref="H37" si="20">MAX(H30:H36)</f>
        <v>0.752081</v>
      </c>
      <c r="I37" s="22">
        <f t="shared" ref="I37" si="21">MAX(I30:I36)</f>
        <v>0.935585</v>
      </c>
      <c r="J37" s="22">
        <f>SUM(C37:I37)</f>
        <v>4.6795689999999999</v>
      </c>
    </row>
    <row r="38" spans="2:10" ht="16" thickBot="1" x14ac:dyDescent="0.4">
      <c r="B38" s="52" t="s">
        <v>29</v>
      </c>
      <c r="C38" s="22">
        <f>MIN(C30:C36)</f>
        <v>3.6949999999999999E-3</v>
      </c>
      <c r="D38" s="22">
        <f t="shared" ref="D38:I38" si="22">MIN(D30:D36)</f>
        <v>6.8968000000000002E-2</v>
      </c>
      <c r="E38" s="22">
        <f t="shared" si="22"/>
        <v>9.3599000000000002E-2</v>
      </c>
      <c r="F38" s="22">
        <f t="shared" si="22"/>
        <v>9.0315999999999994E-2</v>
      </c>
      <c r="G38" s="22">
        <f t="shared" si="22"/>
        <v>9.0315000000000006E-2</v>
      </c>
      <c r="H38" s="22">
        <f t="shared" si="22"/>
        <v>5.3779E-2</v>
      </c>
      <c r="I38" s="22">
        <f t="shared" si="22"/>
        <v>8.8261999999999993E-2</v>
      </c>
      <c r="J38" s="22">
        <f>SUM(C38:I38)</f>
        <v>0.48893400000000004</v>
      </c>
    </row>
    <row r="39" spans="2:10" x14ac:dyDescent="0.35">
      <c r="B39" s="53" t="s">
        <v>4</v>
      </c>
      <c r="C39" s="22">
        <v>8.2109999999999995E-3</v>
      </c>
      <c r="D39" s="22">
        <v>9.0726000000000001E-2</v>
      </c>
      <c r="E39" s="22">
        <v>8.8673000000000002E-2</v>
      </c>
      <c r="F39" s="22">
        <v>8.9494000000000004E-2</v>
      </c>
      <c r="G39" s="22">
        <v>8.9495000000000005E-2</v>
      </c>
      <c r="H39" s="22">
        <v>8.9904999999999999E-2</v>
      </c>
      <c r="I39" s="22">
        <v>8.8261999999999993E-2</v>
      </c>
      <c r="J39" s="22">
        <v>0.54476599999999997</v>
      </c>
    </row>
    <row r="40" spans="2:10" x14ac:dyDescent="0.35">
      <c r="B40" s="54"/>
      <c r="C40" s="22">
        <v>2.5863000000000001E-2</v>
      </c>
      <c r="D40" s="22">
        <v>0.66587099999999999</v>
      </c>
      <c r="E40" s="22">
        <v>0.68147100000000005</v>
      </c>
      <c r="F40" s="22">
        <v>0.68106</v>
      </c>
      <c r="G40" s="22">
        <v>0.67695499999999997</v>
      </c>
      <c r="H40" s="22">
        <v>0.67777600000000005</v>
      </c>
      <c r="I40" s="22">
        <v>0.67572299999999996</v>
      </c>
      <c r="J40" s="22">
        <v>4.0847189999999998</v>
      </c>
    </row>
    <row r="41" spans="2:10" x14ac:dyDescent="0.35">
      <c r="B41" s="54"/>
      <c r="C41" s="22">
        <v>4.927E-3</v>
      </c>
      <c r="D41" s="22">
        <v>0.41873500000000002</v>
      </c>
      <c r="E41" s="22">
        <v>0.42325000000000002</v>
      </c>
      <c r="F41" s="22">
        <v>0.42243000000000003</v>
      </c>
      <c r="G41" s="22">
        <v>0.418325</v>
      </c>
      <c r="H41" s="22">
        <v>0.41586099999999998</v>
      </c>
      <c r="I41" s="22">
        <v>0.41873500000000002</v>
      </c>
      <c r="J41" s="22">
        <v>2.5222630000000001</v>
      </c>
    </row>
    <row r="42" spans="2:10" x14ac:dyDescent="0.35">
      <c r="B42" s="54"/>
      <c r="C42" s="22">
        <v>5.7470000000000004E-3</v>
      </c>
      <c r="D42" s="22">
        <v>0.22373599999999999</v>
      </c>
      <c r="E42" s="22">
        <v>0.41175600000000001</v>
      </c>
      <c r="F42" s="22">
        <v>0.15312600000000001</v>
      </c>
      <c r="G42" s="22">
        <v>0.51808200000000004</v>
      </c>
      <c r="H42" s="22">
        <v>0.29886200000000002</v>
      </c>
      <c r="I42" s="22">
        <v>0.31774599999999997</v>
      </c>
      <c r="J42" s="22">
        <v>1.929055</v>
      </c>
    </row>
    <row r="43" spans="2:10" x14ac:dyDescent="0.35">
      <c r="B43" s="54"/>
      <c r="C43" s="22">
        <v>4.927E-3</v>
      </c>
      <c r="D43" s="22">
        <v>0.39656599999999997</v>
      </c>
      <c r="E43" s="22">
        <v>0.41298800000000002</v>
      </c>
      <c r="F43" s="22">
        <v>0.40395599999999998</v>
      </c>
      <c r="G43" s="22">
        <v>0.46512500000000001</v>
      </c>
      <c r="H43" s="22">
        <v>0.17611499999999999</v>
      </c>
      <c r="I43" s="22">
        <v>0.539018</v>
      </c>
      <c r="J43" s="22">
        <v>2.398695</v>
      </c>
    </row>
    <row r="44" spans="2:10" x14ac:dyDescent="0.35">
      <c r="B44" s="54"/>
      <c r="C44" s="22">
        <v>6.1570000000000001E-3</v>
      </c>
      <c r="D44" s="22">
        <v>0.41668300000000003</v>
      </c>
      <c r="E44" s="22">
        <v>0.424072</v>
      </c>
      <c r="F44" s="22">
        <v>1.0185109999999999</v>
      </c>
      <c r="G44" s="22">
        <v>0.54517700000000002</v>
      </c>
      <c r="H44" s="22">
        <v>0.53244999999999998</v>
      </c>
      <c r="I44" s="22">
        <v>0.51110299999999997</v>
      </c>
      <c r="J44" s="22">
        <v>3.4541529999999998</v>
      </c>
    </row>
    <row r="45" spans="2:10" ht="16" thickBot="1" x14ac:dyDescent="0.4">
      <c r="B45" s="55"/>
      <c r="C45" s="22">
        <v>5.3359999999999996E-3</v>
      </c>
      <c r="D45" s="22">
        <v>0.31446200000000002</v>
      </c>
      <c r="E45" s="22">
        <v>0.64000800000000002</v>
      </c>
      <c r="F45" s="22">
        <v>0.57801899999999995</v>
      </c>
      <c r="G45" s="22">
        <v>0.59361799999999998</v>
      </c>
      <c r="H45" s="22">
        <v>0.55954499999999996</v>
      </c>
      <c r="I45" s="22">
        <v>0.56036600000000003</v>
      </c>
      <c r="J45" s="22">
        <v>3.2513540000000001</v>
      </c>
    </row>
    <row r="46" spans="2:10" ht="16" thickBot="1" x14ac:dyDescent="0.4">
      <c r="B46" s="52" t="s">
        <v>20</v>
      </c>
      <c r="C46" s="22">
        <f>MAX(C39:C45)</f>
        <v>2.5863000000000001E-2</v>
      </c>
      <c r="D46" s="22">
        <f t="shared" ref="D46" si="23">MAX(D39:D45)</f>
        <v>0.66587099999999999</v>
      </c>
      <c r="E46" s="22">
        <f t="shared" ref="E46" si="24">MAX(E39:E45)</f>
        <v>0.68147100000000005</v>
      </c>
      <c r="F46" s="22">
        <f t="shared" ref="F46" si="25">MAX(F39:F45)</f>
        <v>1.0185109999999999</v>
      </c>
      <c r="G46" s="22">
        <f t="shared" ref="G46" si="26">MAX(G39:G45)</f>
        <v>0.67695499999999997</v>
      </c>
      <c r="H46" s="22">
        <f t="shared" ref="H46" si="27">MAX(H39:H45)</f>
        <v>0.67777600000000005</v>
      </c>
      <c r="I46" s="22">
        <f t="shared" ref="I46" si="28">MAX(I39:I45)</f>
        <v>0.67572299999999996</v>
      </c>
      <c r="J46" s="22">
        <f>SUM(C46:I46)</f>
        <v>4.4221699999999995</v>
      </c>
    </row>
    <row r="47" spans="2:10" ht="16" thickBot="1" x14ac:dyDescent="0.4">
      <c r="B47" s="52" t="s">
        <v>29</v>
      </c>
      <c r="C47" s="22">
        <f>MIN(C39:C45)</f>
        <v>4.927E-3</v>
      </c>
      <c r="D47" s="22">
        <f t="shared" ref="D47:I47" si="29">MIN(D39:D45)</f>
        <v>9.0726000000000001E-2</v>
      </c>
      <c r="E47" s="22">
        <f t="shared" si="29"/>
        <v>8.8673000000000002E-2</v>
      </c>
      <c r="F47" s="22">
        <f t="shared" si="29"/>
        <v>8.9494000000000004E-2</v>
      </c>
      <c r="G47" s="22">
        <f t="shared" si="29"/>
        <v>8.9495000000000005E-2</v>
      </c>
      <c r="H47" s="22">
        <f t="shared" si="29"/>
        <v>8.9904999999999999E-2</v>
      </c>
      <c r="I47" s="22">
        <f t="shared" si="29"/>
        <v>8.8261999999999993E-2</v>
      </c>
      <c r="J47" s="22">
        <f>SUM(C47:I47)</f>
        <v>0.54148200000000002</v>
      </c>
    </row>
    <row r="48" spans="2:10" x14ac:dyDescent="0.35">
      <c r="B48" s="53" t="s">
        <v>5</v>
      </c>
      <c r="C48" s="22">
        <v>6.979E-3</v>
      </c>
      <c r="D48" s="22">
        <v>0.819407</v>
      </c>
      <c r="E48" s="22">
        <v>0.79764900000000005</v>
      </c>
      <c r="F48" s="22">
        <v>0.84116500000000005</v>
      </c>
      <c r="G48" s="22">
        <v>0.40765099999999999</v>
      </c>
      <c r="H48" s="22">
        <v>0.33991399999999999</v>
      </c>
      <c r="I48" s="22">
        <v>0.32677800000000001</v>
      </c>
      <c r="J48" s="22">
        <v>3.5395430000000001</v>
      </c>
    </row>
    <row r="49" spans="2:10" x14ac:dyDescent="0.35">
      <c r="B49" s="54"/>
      <c r="C49" s="22">
        <v>7.3899999999999999E-3</v>
      </c>
      <c r="D49" s="22">
        <v>0.870722</v>
      </c>
      <c r="E49" s="22">
        <v>0.112484</v>
      </c>
      <c r="F49" s="22">
        <v>0.105915</v>
      </c>
      <c r="G49" s="22">
        <v>0.10714700000000001</v>
      </c>
      <c r="H49" s="22">
        <v>0.107558</v>
      </c>
      <c r="I49" s="22">
        <v>0.103452</v>
      </c>
      <c r="J49" s="22">
        <v>1.414668</v>
      </c>
    </row>
    <row r="50" spans="2:10" x14ac:dyDescent="0.35">
      <c r="B50" s="54"/>
      <c r="C50" s="22">
        <v>4.1050000000000001E-3</v>
      </c>
      <c r="D50" s="22">
        <v>0.41791400000000001</v>
      </c>
      <c r="E50" s="22">
        <v>0.41093499999999999</v>
      </c>
      <c r="F50" s="22">
        <v>0.40929300000000002</v>
      </c>
      <c r="G50" s="22">
        <v>0.39246199999999998</v>
      </c>
      <c r="H50" s="22">
        <v>0.39779799999999998</v>
      </c>
      <c r="I50" s="22">
        <v>0.40641899999999997</v>
      </c>
      <c r="J50" s="22">
        <v>2.4389259999999999</v>
      </c>
    </row>
    <row r="51" spans="2:10" x14ac:dyDescent="0.35">
      <c r="B51" s="54"/>
      <c r="C51" s="22">
        <v>3.6949999999999999E-3</v>
      </c>
      <c r="D51" s="22">
        <v>0.29311399999999999</v>
      </c>
      <c r="E51" s="22">
        <v>0.29024100000000003</v>
      </c>
      <c r="F51" s="22">
        <v>0.29024100000000003</v>
      </c>
      <c r="G51" s="22">
        <v>0.292294</v>
      </c>
      <c r="H51" s="22">
        <v>0.28941899999999998</v>
      </c>
      <c r="I51" s="22">
        <v>0.28900999999999999</v>
      </c>
      <c r="J51" s="22">
        <v>1.748014</v>
      </c>
    </row>
    <row r="52" spans="2:10" x14ac:dyDescent="0.35">
      <c r="B52" s="54"/>
      <c r="C52" s="22">
        <v>5.3359999999999996E-3</v>
      </c>
      <c r="D52" s="22">
        <v>6.3631999999999994E-2</v>
      </c>
      <c r="E52" s="22">
        <v>0.81160699999999997</v>
      </c>
      <c r="F52" s="22">
        <v>0.25575700000000001</v>
      </c>
      <c r="G52" s="22">
        <v>0.51561800000000002</v>
      </c>
      <c r="H52" s="22">
        <v>0.55174500000000004</v>
      </c>
      <c r="I52" s="22">
        <v>0.49345099999999997</v>
      </c>
      <c r="J52" s="22">
        <v>2.697146</v>
      </c>
    </row>
    <row r="53" spans="2:10" x14ac:dyDescent="0.35">
      <c r="B53" s="54"/>
      <c r="C53" s="22">
        <v>5.3369999999999997E-3</v>
      </c>
      <c r="D53" s="22">
        <v>0.254525</v>
      </c>
      <c r="E53" s="22">
        <v>0.48441899999999999</v>
      </c>
      <c r="F53" s="22">
        <v>0.53121799999999997</v>
      </c>
      <c r="G53" s="22">
        <v>0.47703000000000001</v>
      </c>
      <c r="H53" s="22">
        <v>0.389177</v>
      </c>
      <c r="I53" s="22">
        <v>0.38630399999999998</v>
      </c>
      <c r="J53" s="22">
        <v>2.5280100000000001</v>
      </c>
    </row>
    <row r="54" spans="2:10" ht="16" thickBot="1" x14ac:dyDescent="0.4">
      <c r="B54" s="55"/>
      <c r="C54" s="22">
        <v>4.1060000000000003E-3</v>
      </c>
      <c r="D54" s="22">
        <v>7.9230999999999996E-2</v>
      </c>
      <c r="E54" s="22">
        <v>0.46307100000000001</v>
      </c>
      <c r="F54" s="22">
        <v>0.36700899999999997</v>
      </c>
      <c r="G54" s="22">
        <v>0.44418800000000003</v>
      </c>
      <c r="H54" s="22">
        <v>0.36947200000000002</v>
      </c>
      <c r="I54" s="22">
        <v>0.48482900000000001</v>
      </c>
      <c r="J54" s="22">
        <v>2.2119059999999999</v>
      </c>
    </row>
    <row r="55" spans="2:10" ht="16" thickBot="1" x14ac:dyDescent="0.4">
      <c r="B55" s="52" t="s">
        <v>20</v>
      </c>
      <c r="C55" s="22">
        <f>MAX(C48:C54)</f>
        <v>7.3899999999999999E-3</v>
      </c>
      <c r="D55" s="22">
        <f t="shared" ref="D55" si="30">MAX(D48:D54)</f>
        <v>0.870722</v>
      </c>
      <c r="E55" s="22">
        <f t="shared" ref="E55" si="31">MAX(E48:E54)</f>
        <v>0.81160699999999997</v>
      </c>
      <c r="F55" s="22">
        <f t="shared" ref="F55" si="32">MAX(F48:F54)</f>
        <v>0.84116500000000005</v>
      </c>
      <c r="G55" s="22">
        <f t="shared" ref="G55" si="33">MAX(G48:G54)</f>
        <v>0.51561800000000002</v>
      </c>
      <c r="H55" s="22">
        <f t="shared" ref="H55" si="34">MAX(H48:H54)</f>
        <v>0.55174500000000004</v>
      </c>
      <c r="I55" s="22">
        <f t="shared" ref="I55" si="35">MAX(I48:I54)</f>
        <v>0.49345099999999997</v>
      </c>
      <c r="J55" s="22">
        <f>SUM(C55:I55)</f>
        <v>4.0916980000000001</v>
      </c>
    </row>
    <row r="56" spans="2:10" ht="16" thickBot="1" x14ac:dyDescent="0.4">
      <c r="B56" s="52" t="s">
        <v>29</v>
      </c>
      <c r="C56" s="22">
        <f>MIN(C48:C54)</f>
        <v>3.6949999999999999E-3</v>
      </c>
      <c r="D56" s="22">
        <f t="shared" ref="D56:I56" si="36">MIN(D48:D54)</f>
        <v>6.3631999999999994E-2</v>
      </c>
      <c r="E56" s="22">
        <f t="shared" si="36"/>
        <v>0.112484</v>
      </c>
      <c r="F56" s="22">
        <f t="shared" si="36"/>
        <v>0.105915</v>
      </c>
      <c r="G56" s="22">
        <f t="shared" si="36"/>
        <v>0.10714700000000001</v>
      </c>
      <c r="H56" s="22">
        <f t="shared" si="36"/>
        <v>0.107558</v>
      </c>
      <c r="I56" s="22">
        <f t="shared" si="36"/>
        <v>0.103452</v>
      </c>
      <c r="J56" s="22">
        <f>SUM(C56:I56)</f>
        <v>0.60388299999999995</v>
      </c>
    </row>
    <row r="57" spans="2:10" x14ac:dyDescent="0.35">
      <c r="B57" s="53" t="s">
        <v>6</v>
      </c>
      <c r="C57" s="22">
        <v>6.1580000000000003E-3</v>
      </c>
      <c r="D57" s="22">
        <v>0.32226100000000002</v>
      </c>
      <c r="E57" s="22">
        <v>0.31856699999999999</v>
      </c>
      <c r="F57" s="22">
        <v>0.32472499999999999</v>
      </c>
      <c r="G57" s="22">
        <v>0.32102999999999998</v>
      </c>
      <c r="H57" s="22">
        <v>0.32390400000000003</v>
      </c>
      <c r="I57" s="22">
        <v>0.316104</v>
      </c>
      <c r="J57" s="22">
        <v>1.9327490000000001</v>
      </c>
    </row>
    <row r="58" spans="2:10" x14ac:dyDescent="0.35">
      <c r="B58" s="54"/>
      <c r="C58" s="22">
        <v>7.3889999999999997E-3</v>
      </c>
      <c r="D58" s="22">
        <v>0.105505</v>
      </c>
      <c r="E58" s="22">
        <v>0.102631</v>
      </c>
      <c r="F58" s="22">
        <v>0.100989</v>
      </c>
      <c r="G58" s="22">
        <v>0.100989</v>
      </c>
      <c r="H58" s="22">
        <v>9.9757999999999999E-2</v>
      </c>
      <c r="I58" s="22">
        <v>0.10016799999999999</v>
      </c>
      <c r="J58" s="22">
        <v>0.61742900000000001</v>
      </c>
    </row>
    <row r="59" spans="2:10" x14ac:dyDescent="0.35">
      <c r="B59" s="54"/>
      <c r="C59" s="22">
        <v>5.3369999999999997E-3</v>
      </c>
      <c r="D59" s="22">
        <v>0.36085099999999998</v>
      </c>
      <c r="E59" s="22">
        <v>0.46471400000000002</v>
      </c>
      <c r="F59" s="22">
        <v>0.435977</v>
      </c>
      <c r="G59" s="22">
        <v>0.43392399999999998</v>
      </c>
      <c r="H59" s="22">
        <v>0.41791400000000001</v>
      </c>
      <c r="I59" s="22">
        <v>0.42694599999999999</v>
      </c>
      <c r="J59" s="22">
        <v>2.5456629999999998</v>
      </c>
    </row>
    <row r="60" spans="2:10" x14ac:dyDescent="0.35">
      <c r="B60" s="54"/>
      <c r="C60" s="22">
        <v>3.284E-3</v>
      </c>
      <c r="D60" s="22">
        <v>0.32759899999999997</v>
      </c>
      <c r="E60" s="22">
        <v>0.309946</v>
      </c>
      <c r="F60" s="22">
        <v>0.319799</v>
      </c>
      <c r="G60" s="22">
        <v>8.4568000000000004E-2</v>
      </c>
      <c r="H60" s="22">
        <v>0.68147000000000002</v>
      </c>
      <c r="I60" s="22">
        <v>0.30871500000000002</v>
      </c>
      <c r="J60" s="22">
        <v>2.0353810000000001</v>
      </c>
    </row>
    <row r="61" spans="2:10" x14ac:dyDescent="0.35">
      <c r="B61" s="54"/>
      <c r="C61" s="22">
        <v>3.6939999999999998E-3</v>
      </c>
      <c r="D61" s="22">
        <v>0.41750399999999999</v>
      </c>
      <c r="E61" s="22">
        <v>0.45157700000000001</v>
      </c>
      <c r="F61" s="22">
        <v>0.36085099999999998</v>
      </c>
      <c r="G61" s="22">
        <v>0.31199900000000003</v>
      </c>
      <c r="H61" s="22">
        <v>0.299682</v>
      </c>
      <c r="I61" s="22">
        <v>0.29681000000000002</v>
      </c>
      <c r="J61" s="22">
        <v>2.1421169999999998</v>
      </c>
    </row>
    <row r="62" spans="2:10" x14ac:dyDescent="0.35">
      <c r="B62" s="54"/>
      <c r="C62" s="22">
        <v>5.7479999999999996E-3</v>
      </c>
      <c r="D62" s="22">
        <v>0.38507200000000003</v>
      </c>
      <c r="E62" s="22">
        <v>0.59649200000000002</v>
      </c>
      <c r="F62" s="22">
        <v>0.49057699999999999</v>
      </c>
      <c r="G62" s="22">
        <v>0.39738699999999999</v>
      </c>
      <c r="H62" s="22">
        <v>0.33827299999999999</v>
      </c>
      <c r="I62" s="22">
        <v>0.306251</v>
      </c>
      <c r="J62" s="22">
        <v>2.5198</v>
      </c>
    </row>
    <row r="63" spans="2:10" ht="16" thickBot="1" x14ac:dyDescent="0.4">
      <c r="B63" s="55"/>
      <c r="C63" s="22">
        <v>3.6939999999999998E-3</v>
      </c>
      <c r="D63" s="22">
        <v>0.34401999999999999</v>
      </c>
      <c r="E63" s="22">
        <v>0.35387200000000002</v>
      </c>
      <c r="F63" s="22">
        <v>0.31281999999999999</v>
      </c>
      <c r="G63" s="22">
        <v>0.309535</v>
      </c>
      <c r="H63" s="22">
        <v>0.30337799999999998</v>
      </c>
      <c r="I63" s="22">
        <v>0.298041</v>
      </c>
      <c r="J63" s="22">
        <v>1.92536</v>
      </c>
    </row>
    <row r="64" spans="2:10" ht="16" thickBot="1" x14ac:dyDescent="0.4">
      <c r="B64" s="52" t="s">
        <v>20</v>
      </c>
      <c r="C64" s="22">
        <f>MAX(C57:C63)</f>
        <v>7.3889999999999997E-3</v>
      </c>
      <c r="D64" s="22">
        <f t="shared" ref="D64" si="37">MAX(D57:D63)</f>
        <v>0.41750399999999999</v>
      </c>
      <c r="E64" s="22">
        <f t="shared" ref="E64" si="38">MAX(E57:E63)</f>
        <v>0.59649200000000002</v>
      </c>
      <c r="F64" s="22">
        <f t="shared" ref="F64" si="39">MAX(F57:F63)</f>
        <v>0.49057699999999999</v>
      </c>
      <c r="G64" s="22">
        <f t="shared" ref="G64" si="40">MAX(G57:G63)</f>
        <v>0.43392399999999998</v>
      </c>
      <c r="H64" s="22">
        <f t="shared" ref="H64" si="41">MAX(H57:H63)</f>
        <v>0.68147000000000002</v>
      </c>
      <c r="I64" s="22">
        <f t="shared" ref="I64" si="42">MAX(I57:I63)</f>
        <v>0.42694599999999999</v>
      </c>
      <c r="J64" s="22">
        <f>SUM(C64:I64)</f>
        <v>3.0543019999999999</v>
      </c>
    </row>
    <row r="65" spans="2:10" ht="16" thickBot="1" x14ac:dyDescent="0.4">
      <c r="B65" s="52" t="s">
        <v>29</v>
      </c>
      <c r="C65" s="22">
        <f>MIN(C57:C63)</f>
        <v>3.284E-3</v>
      </c>
      <c r="D65" s="22">
        <f t="shared" ref="D65:I65" si="43">MIN(D57:D63)</f>
        <v>0.105505</v>
      </c>
      <c r="E65" s="22">
        <f t="shared" si="43"/>
        <v>0.102631</v>
      </c>
      <c r="F65" s="22">
        <f t="shared" si="43"/>
        <v>0.100989</v>
      </c>
      <c r="G65" s="22">
        <f t="shared" si="43"/>
        <v>8.4568000000000004E-2</v>
      </c>
      <c r="H65" s="22">
        <f t="shared" si="43"/>
        <v>9.9757999999999999E-2</v>
      </c>
      <c r="I65" s="22">
        <f t="shared" si="43"/>
        <v>0.10016799999999999</v>
      </c>
      <c r="J65" s="22">
        <f>SUM(C65:I65)</f>
        <v>0.59690300000000007</v>
      </c>
    </row>
  </sheetData>
  <mergeCells count="7">
    <mergeCell ref="B48:B54"/>
    <mergeCell ref="B57:B63"/>
    <mergeCell ref="B3:B9"/>
    <mergeCell ref="B12:B18"/>
    <mergeCell ref="B21:B27"/>
    <mergeCell ref="B30:B36"/>
    <mergeCell ref="B39:B45"/>
  </mergeCells>
  <pageMargins left="0.32" right="0.7" top="0.5" bottom="0.75" header="0.3" footer="0.3"/>
  <pageSetup paperSize="9" scale="44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2"/>
  <sheetViews>
    <sheetView workbookViewId="0">
      <selection activeCell="I10" sqref="I10"/>
    </sheetView>
  </sheetViews>
  <sheetFormatPr defaultColWidth="9.1796875" defaultRowHeight="13" x14ac:dyDescent="0.35"/>
  <cols>
    <col min="1" max="1" width="23" style="1" bestFit="1" customWidth="1"/>
    <col min="2" max="15" width="15.7265625" style="1" customWidth="1"/>
    <col min="16" max="16384" width="9.1796875" style="1"/>
  </cols>
  <sheetData>
    <row r="1" spans="1:15" ht="28" x14ac:dyDescent="0.35">
      <c r="A1" s="4" t="s">
        <v>36</v>
      </c>
      <c r="B1" s="2" t="s">
        <v>57</v>
      </c>
      <c r="C1" s="2" t="s">
        <v>30</v>
      </c>
      <c r="D1" s="2" t="s">
        <v>31</v>
      </c>
      <c r="E1" s="2" t="s">
        <v>35</v>
      </c>
      <c r="F1" s="2" t="s">
        <v>32</v>
      </c>
      <c r="G1" s="2" t="s">
        <v>33</v>
      </c>
      <c r="H1" s="2" t="s">
        <v>34</v>
      </c>
    </row>
    <row r="2" spans="1:15" ht="84" x14ac:dyDescent="0.35">
      <c r="A2" s="4" t="s">
        <v>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2"/>
      <c r="J2" s="2"/>
      <c r="K2" s="2"/>
      <c r="L2" s="2"/>
      <c r="M2" s="2"/>
      <c r="N2" s="2"/>
      <c r="O2" s="2"/>
    </row>
    <row r="3" spans="1:15" x14ac:dyDescent="0.35">
      <c r="A3" s="4"/>
      <c r="B3" s="5"/>
      <c r="C3" s="3"/>
      <c r="D3" s="3"/>
      <c r="E3" s="3"/>
      <c r="F3" s="3"/>
      <c r="G3" s="3"/>
      <c r="H3" s="16"/>
      <c r="I3" s="3"/>
      <c r="J3" s="3"/>
      <c r="K3" s="3"/>
      <c r="L3" s="3"/>
      <c r="M3" s="3"/>
      <c r="N3" s="3"/>
      <c r="O3" s="3"/>
    </row>
    <row r="4" spans="1:15" x14ac:dyDescent="0.35">
      <c r="A4" s="12" t="s">
        <v>0</v>
      </c>
      <c r="B4" s="13">
        <v>0.22701199999999999</v>
      </c>
      <c r="C4" s="12">
        <v>0.31363000000000002</v>
      </c>
      <c r="D4" s="12">
        <v>0.30624000000000001</v>
      </c>
      <c r="E4" s="12">
        <v>0.25673299999999999</v>
      </c>
      <c r="F4" s="12">
        <v>0.27587</v>
      </c>
      <c r="G4" s="12">
        <v>0.29475499999999999</v>
      </c>
      <c r="H4" s="17">
        <v>0.287775</v>
      </c>
      <c r="I4" s="12"/>
      <c r="J4" s="12"/>
      <c r="K4" s="12"/>
      <c r="L4" s="12"/>
      <c r="M4" s="12"/>
      <c r="N4" s="12"/>
      <c r="O4" s="12"/>
    </row>
    <row r="5" spans="1:15" ht="15" customHeight="1" x14ac:dyDescent="0.35">
      <c r="A5" s="15" t="s">
        <v>1</v>
      </c>
      <c r="B5" s="13">
        <v>0.16584499999999999</v>
      </c>
      <c r="C5" s="12">
        <v>0.23686399999999999</v>
      </c>
      <c r="D5" s="12">
        <v>0.25082199999999999</v>
      </c>
      <c r="E5" s="12">
        <v>0.29228300000000002</v>
      </c>
      <c r="F5" s="12">
        <v>0.19787099999999999</v>
      </c>
      <c r="G5" s="12">
        <v>0.22332299999999999</v>
      </c>
      <c r="H5" s="17">
        <v>0.221271</v>
      </c>
      <c r="I5" s="12"/>
      <c r="J5" s="12"/>
      <c r="K5" s="12"/>
      <c r="L5" s="12"/>
      <c r="M5" s="12"/>
      <c r="N5" s="12"/>
      <c r="O5" s="12"/>
    </row>
    <row r="6" spans="1:15" x14ac:dyDescent="0.35">
      <c r="A6" s="12" t="s">
        <v>2</v>
      </c>
      <c r="B6" s="13">
        <v>0.16666700000000001</v>
      </c>
      <c r="C6" s="12">
        <v>0.23522199999999999</v>
      </c>
      <c r="D6" s="12">
        <v>0.25410500000000003</v>
      </c>
      <c r="E6" s="12">
        <v>0.291051</v>
      </c>
      <c r="F6" s="12">
        <v>0.201566</v>
      </c>
      <c r="G6" s="12">
        <v>0.229071</v>
      </c>
      <c r="H6" s="17">
        <v>0.216755</v>
      </c>
      <c r="I6" s="12"/>
      <c r="J6" s="12"/>
      <c r="K6" s="12"/>
      <c r="L6" s="12"/>
      <c r="M6" s="12"/>
      <c r="N6" s="12"/>
      <c r="O6" s="12"/>
    </row>
    <row r="7" spans="1:15" ht="15" customHeight="1" x14ac:dyDescent="0.35">
      <c r="A7" s="15" t="s">
        <v>3</v>
      </c>
      <c r="B7" s="13">
        <v>1.816095</v>
      </c>
      <c r="C7" s="12">
        <v>2.3682300000000001</v>
      </c>
      <c r="D7" s="12">
        <v>1.9560789999999999</v>
      </c>
      <c r="E7" s="12">
        <v>3.2836669999999999</v>
      </c>
      <c r="F7" s="12">
        <v>2.5115690000000002</v>
      </c>
      <c r="G7" s="12">
        <v>5.2723259999999996</v>
      </c>
      <c r="H7" s="17">
        <v>2.5719159999999999</v>
      </c>
      <c r="I7" s="12"/>
      <c r="J7" s="12"/>
      <c r="K7" s="12"/>
      <c r="L7" s="12"/>
      <c r="M7" s="12"/>
      <c r="N7" s="12"/>
      <c r="O7" s="12"/>
    </row>
    <row r="8" spans="1:15" ht="15" customHeight="1" x14ac:dyDescent="0.35">
      <c r="A8" s="15" t="s">
        <v>4</v>
      </c>
      <c r="B8" s="13">
        <v>1.807884</v>
      </c>
      <c r="C8" s="12">
        <v>2.1079669999999999</v>
      </c>
      <c r="D8" s="12">
        <v>1.7557499999999999</v>
      </c>
      <c r="E8" s="12">
        <v>2.577591</v>
      </c>
      <c r="F8" s="12">
        <v>2.74803</v>
      </c>
      <c r="G8" s="12">
        <v>2.309593</v>
      </c>
      <c r="H8" s="17">
        <v>1.9631130000000001</v>
      </c>
      <c r="I8" s="12"/>
      <c r="J8" s="12"/>
      <c r="K8" s="12"/>
      <c r="L8" s="12"/>
      <c r="M8" s="12"/>
      <c r="N8" s="12"/>
      <c r="O8" s="12"/>
    </row>
    <row r="9" spans="1:15" x14ac:dyDescent="0.35">
      <c r="A9" s="15" t="s">
        <v>5</v>
      </c>
      <c r="B9" s="13">
        <v>1.7623180000000001</v>
      </c>
      <c r="C9" s="12">
        <v>1.740151</v>
      </c>
      <c r="D9" s="12">
        <v>2.7980339999999999</v>
      </c>
      <c r="E9" s="12">
        <v>2.6769340000000001</v>
      </c>
      <c r="F9" s="12">
        <v>3.0062479999999998</v>
      </c>
      <c r="G9" s="12">
        <v>1.723779</v>
      </c>
      <c r="H9" s="17">
        <v>1.7291160000000001</v>
      </c>
      <c r="I9" s="12"/>
      <c r="J9" s="12"/>
      <c r="K9" s="12"/>
      <c r="L9" s="12"/>
      <c r="M9" s="12"/>
      <c r="N9" s="12"/>
      <c r="O9" s="12"/>
    </row>
    <row r="10" spans="1:15" x14ac:dyDescent="0.35">
      <c r="A10" s="15" t="s">
        <v>6</v>
      </c>
      <c r="B10" s="13">
        <v>1.8969659999999999</v>
      </c>
      <c r="C10" s="12">
        <v>1.8830089999999999</v>
      </c>
      <c r="D10" s="12">
        <v>1.814864</v>
      </c>
      <c r="E10" s="12">
        <v>2.7742249999999999</v>
      </c>
      <c r="F10" s="12">
        <v>1.9286289999999999</v>
      </c>
      <c r="G10" s="12">
        <v>1.867872</v>
      </c>
      <c r="H10" s="17">
        <v>1.884293</v>
      </c>
      <c r="I10" s="12"/>
      <c r="J10" s="12"/>
      <c r="K10" s="12"/>
      <c r="L10" s="12"/>
      <c r="M10" s="12"/>
      <c r="N10" s="12"/>
      <c r="O10" s="12"/>
    </row>
    <row r="11" spans="1:15" x14ac:dyDescent="0.35">
      <c r="A11" s="11"/>
      <c r="B11" s="12"/>
      <c r="C11" s="12"/>
      <c r="D11" s="12"/>
      <c r="E11" s="12"/>
      <c r="F11" s="12"/>
      <c r="G11" s="12"/>
      <c r="H11" s="17"/>
      <c r="I11" s="12"/>
      <c r="J11" s="12"/>
      <c r="K11" s="12"/>
      <c r="L11" s="12"/>
      <c r="M11" s="12"/>
      <c r="N11" s="12"/>
      <c r="O11" s="12"/>
    </row>
    <row r="12" spans="1:15" x14ac:dyDescent="0.35">
      <c r="A12" s="15"/>
      <c r="B12" s="12"/>
      <c r="C12" s="12"/>
      <c r="D12" s="12"/>
      <c r="E12" s="12"/>
      <c r="F12" s="12"/>
      <c r="G12" s="12"/>
      <c r="H12" s="17"/>
      <c r="I12" s="12"/>
      <c r="J12" s="12"/>
      <c r="K12" s="12"/>
      <c r="L12" s="12"/>
      <c r="M12" s="12"/>
      <c r="N12" s="12"/>
      <c r="O12" s="12"/>
    </row>
    <row r="13" spans="1:15" x14ac:dyDescent="0.35">
      <c r="A13" s="12"/>
      <c r="B13" s="12"/>
      <c r="C13" s="12"/>
      <c r="D13" s="12"/>
      <c r="E13" s="12"/>
      <c r="F13" s="12"/>
      <c r="G13" s="12"/>
      <c r="H13" s="17"/>
      <c r="I13" s="12"/>
      <c r="J13" s="12"/>
      <c r="K13" s="12"/>
      <c r="L13" s="12"/>
      <c r="M13" s="12"/>
      <c r="N13" s="12"/>
      <c r="O13" s="12"/>
    </row>
    <row r="14" spans="1:15" x14ac:dyDescent="0.35">
      <c r="A14" s="15"/>
      <c r="B14" s="12"/>
      <c r="C14" s="12"/>
      <c r="D14" s="12"/>
      <c r="E14" s="12"/>
      <c r="F14" s="12"/>
      <c r="G14" s="12"/>
      <c r="H14" s="17"/>
      <c r="I14" s="12"/>
      <c r="J14" s="12"/>
      <c r="K14" s="12"/>
      <c r="L14" s="12"/>
      <c r="M14" s="12"/>
      <c r="N14" s="12"/>
      <c r="O14" s="12"/>
    </row>
    <row r="15" spans="1:15" x14ac:dyDescent="0.35">
      <c r="A15" s="15"/>
      <c r="B15" s="12"/>
      <c r="C15" s="12"/>
      <c r="D15" s="12"/>
      <c r="E15" s="12"/>
      <c r="F15" s="12"/>
      <c r="G15" s="12"/>
      <c r="H15" s="17"/>
      <c r="I15" s="12"/>
      <c r="J15" s="12"/>
      <c r="K15" s="12"/>
      <c r="L15" s="12"/>
      <c r="M15" s="12"/>
      <c r="N15" s="12"/>
      <c r="O15" s="12"/>
    </row>
    <row r="16" spans="1:15" x14ac:dyDescent="0.35">
      <c r="A16" s="15"/>
      <c r="B16" s="12"/>
      <c r="C16" s="12"/>
      <c r="D16" s="12"/>
      <c r="E16" s="12"/>
      <c r="F16" s="12"/>
      <c r="G16" s="12"/>
      <c r="H16" s="17"/>
      <c r="I16" s="12"/>
      <c r="J16" s="12"/>
      <c r="K16" s="12"/>
      <c r="L16" s="12"/>
      <c r="M16" s="12"/>
      <c r="N16" s="12"/>
      <c r="O16" s="12"/>
    </row>
    <row r="17" spans="1:15" x14ac:dyDescent="0.35">
      <c r="A17" s="15"/>
      <c r="B17" s="12"/>
      <c r="C17" s="12"/>
      <c r="D17" s="12"/>
      <c r="E17" s="12"/>
      <c r="F17" s="12"/>
      <c r="G17" s="12"/>
      <c r="H17" s="17"/>
      <c r="I17" s="12"/>
      <c r="J17" s="12"/>
      <c r="K17" s="12"/>
      <c r="L17" s="12"/>
      <c r="M17" s="12"/>
      <c r="N17" s="12"/>
      <c r="O17" s="12"/>
    </row>
    <row r="18" spans="1:15" x14ac:dyDescent="0.35">
      <c r="A18" s="14"/>
      <c r="B18" s="12"/>
      <c r="C18" s="12"/>
      <c r="D18" s="12"/>
      <c r="E18" s="12"/>
      <c r="F18" s="12"/>
      <c r="G18" s="12"/>
      <c r="H18" s="17"/>
      <c r="I18" s="12"/>
      <c r="J18" s="12"/>
      <c r="K18" s="12"/>
      <c r="L18" s="12"/>
      <c r="M18" s="12"/>
      <c r="N18" s="12"/>
      <c r="O18" s="12"/>
    </row>
    <row r="19" spans="1:15" x14ac:dyDescent="0.35">
      <c r="A19" s="14"/>
      <c r="B19" s="12"/>
      <c r="C19" s="12"/>
      <c r="D19" s="12"/>
      <c r="E19" s="12"/>
      <c r="F19" s="12"/>
      <c r="G19" s="12"/>
      <c r="H19" s="17"/>
      <c r="I19" s="12"/>
      <c r="J19" s="12"/>
      <c r="K19" s="12"/>
      <c r="L19" s="12"/>
      <c r="M19" s="12"/>
      <c r="N19" s="12"/>
      <c r="O19" s="12"/>
    </row>
    <row r="20" spans="1:15" x14ac:dyDescent="0.35">
      <c r="A20" s="14"/>
      <c r="B20" s="12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12"/>
    </row>
    <row r="21" spans="1:15" x14ac:dyDescent="0.35">
      <c r="A21" s="14"/>
      <c r="B21" s="12"/>
      <c r="C21" s="12"/>
      <c r="D21" s="12"/>
      <c r="E21" s="12"/>
      <c r="F21" s="12"/>
      <c r="G21" s="12"/>
      <c r="H21" s="17"/>
      <c r="I21" s="12"/>
      <c r="J21" s="12"/>
      <c r="K21" s="12"/>
      <c r="L21" s="12"/>
      <c r="M21" s="12"/>
      <c r="N21" s="12"/>
      <c r="O21" s="12"/>
    </row>
    <row r="22" spans="1:15" x14ac:dyDescent="0.35">
      <c r="A22" s="14"/>
      <c r="B22" s="12"/>
      <c r="C22" s="12"/>
      <c r="D22" s="12"/>
      <c r="E22" s="12"/>
      <c r="F22" s="12"/>
      <c r="G22" s="12"/>
      <c r="H22" s="17"/>
      <c r="I22" s="12"/>
      <c r="J22" s="12"/>
      <c r="K22" s="12"/>
      <c r="L22" s="12"/>
      <c r="M22" s="12"/>
      <c r="N22" s="12"/>
      <c r="O22" s="12"/>
    </row>
    <row r="23" spans="1:15" x14ac:dyDescent="0.35">
      <c r="A23" s="14"/>
      <c r="B23" s="12"/>
      <c r="C23" s="12"/>
      <c r="D23" s="12"/>
      <c r="E23" s="12"/>
      <c r="F23" s="12"/>
      <c r="G23" s="12"/>
      <c r="H23" s="17"/>
      <c r="I23" s="12"/>
      <c r="J23" s="12"/>
      <c r="K23" s="12"/>
      <c r="L23" s="12"/>
      <c r="M23" s="12"/>
      <c r="N23" s="12"/>
      <c r="O23" s="12"/>
    </row>
    <row r="24" spans="1:15" x14ac:dyDescent="0.35">
      <c r="A24" s="14"/>
      <c r="B24" s="12"/>
      <c r="C24" s="12"/>
      <c r="D24" s="12"/>
      <c r="E24" s="12"/>
      <c r="F24" s="12"/>
      <c r="G24" s="12"/>
      <c r="H24" s="17"/>
      <c r="I24" s="12"/>
      <c r="J24" s="12"/>
      <c r="K24" s="12"/>
      <c r="L24" s="12"/>
      <c r="M24" s="12"/>
      <c r="N24" s="12"/>
      <c r="O24" s="12"/>
    </row>
    <row r="25" spans="1:15" x14ac:dyDescent="0.35">
      <c r="A25" s="14"/>
      <c r="B25" s="12"/>
      <c r="C25" s="12"/>
      <c r="D25" s="12"/>
      <c r="E25" s="12"/>
      <c r="F25" s="12"/>
      <c r="G25" s="12"/>
      <c r="H25" s="17"/>
      <c r="I25" s="12"/>
      <c r="J25" s="12"/>
      <c r="K25" s="12"/>
      <c r="L25" s="12"/>
      <c r="M25" s="12"/>
      <c r="N25" s="12"/>
      <c r="O25" s="12"/>
    </row>
    <row r="26" spans="1:15" x14ac:dyDescent="0.35">
      <c r="A26" s="14"/>
      <c r="B26" s="12"/>
      <c r="C26" s="12"/>
      <c r="D26" s="12"/>
      <c r="E26" s="12"/>
      <c r="F26" s="12"/>
      <c r="G26" s="12"/>
      <c r="H26" s="17"/>
      <c r="I26" s="12"/>
      <c r="J26" s="12"/>
      <c r="K26" s="12"/>
      <c r="L26" s="12"/>
      <c r="M26" s="12"/>
      <c r="N26" s="12"/>
      <c r="O26" s="12"/>
    </row>
    <row r="27" spans="1:15" x14ac:dyDescent="0.35">
      <c r="A27" s="14"/>
      <c r="B27" s="12"/>
      <c r="C27" s="12"/>
      <c r="D27" s="12"/>
      <c r="E27" s="12"/>
      <c r="F27" s="12"/>
      <c r="G27" s="12"/>
      <c r="H27" s="17"/>
      <c r="I27" s="12"/>
      <c r="J27" s="12"/>
      <c r="K27" s="12"/>
      <c r="L27" s="12"/>
      <c r="M27" s="12"/>
      <c r="N27" s="12"/>
      <c r="O27" s="12"/>
    </row>
    <row r="28" spans="1:15" x14ac:dyDescent="0.35">
      <c r="A28" s="14"/>
      <c r="B28" s="12"/>
      <c r="C28" s="12"/>
      <c r="D28" s="12"/>
      <c r="E28" s="12"/>
      <c r="F28" s="12"/>
      <c r="G28" s="12"/>
      <c r="H28" s="17"/>
      <c r="I28" s="12"/>
      <c r="J28" s="12"/>
      <c r="K28" s="12"/>
      <c r="L28" s="12"/>
      <c r="M28" s="12"/>
      <c r="N28" s="12"/>
      <c r="O28" s="12"/>
    </row>
    <row r="29" spans="1:15" x14ac:dyDescent="0.35">
      <c r="A29" s="14"/>
      <c r="B29" s="12"/>
      <c r="C29" s="12"/>
      <c r="D29" s="12"/>
      <c r="E29" s="12"/>
      <c r="F29" s="12"/>
      <c r="G29" s="12"/>
      <c r="H29" s="17"/>
      <c r="I29" s="12"/>
      <c r="J29" s="12"/>
      <c r="K29" s="12"/>
      <c r="L29" s="12"/>
      <c r="M29" s="12"/>
      <c r="N29" s="12"/>
      <c r="O29" s="12"/>
    </row>
    <row r="30" spans="1:15" x14ac:dyDescent="0.35">
      <c r="A30" s="14"/>
      <c r="B30" s="12"/>
      <c r="C30" s="12"/>
      <c r="D30" s="12"/>
      <c r="E30" s="12"/>
      <c r="F30" s="12"/>
      <c r="G30" s="12"/>
      <c r="H30" s="17"/>
      <c r="I30" s="12"/>
      <c r="J30" s="12"/>
      <c r="K30" s="12"/>
      <c r="L30" s="12"/>
      <c r="M30" s="12"/>
      <c r="N30" s="12"/>
      <c r="O30" s="12"/>
    </row>
    <row r="31" spans="1:15" x14ac:dyDescent="0.35">
      <c r="A31" s="14"/>
      <c r="B31" s="12"/>
      <c r="C31" s="12"/>
      <c r="D31" s="12"/>
      <c r="E31" s="12"/>
      <c r="F31" s="12"/>
      <c r="G31" s="12"/>
      <c r="H31" s="17"/>
      <c r="I31" s="12"/>
      <c r="J31" s="12"/>
      <c r="K31" s="12"/>
      <c r="L31" s="12"/>
      <c r="M31" s="12"/>
      <c r="N31" s="12"/>
      <c r="O31" s="12"/>
    </row>
    <row r="32" spans="1:15" x14ac:dyDescent="0.35">
      <c r="A32" s="14"/>
      <c r="B32" s="12"/>
      <c r="C32" s="12"/>
      <c r="D32" s="12"/>
      <c r="E32" s="12"/>
      <c r="F32" s="12"/>
      <c r="G32" s="12"/>
      <c r="H32" s="17"/>
      <c r="I32" s="12"/>
      <c r="J32" s="12"/>
      <c r="K32" s="12"/>
      <c r="L32" s="12"/>
      <c r="M32" s="12"/>
      <c r="N32" s="12"/>
      <c r="O32" s="12"/>
    </row>
    <row r="33" spans="1:15" x14ac:dyDescent="0.35">
      <c r="A33" s="14"/>
      <c r="B33" s="12"/>
      <c r="C33" s="12"/>
      <c r="D33" s="12"/>
      <c r="E33" s="12"/>
      <c r="F33" s="12"/>
      <c r="G33" s="12"/>
      <c r="H33" s="17"/>
      <c r="I33" s="12"/>
      <c r="J33" s="12"/>
      <c r="K33" s="12"/>
      <c r="L33" s="12"/>
      <c r="M33" s="12"/>
      <c r="N33" s="12"/>
      <c r="O33" s="12"/>
    </row>
    <row r="34" spans="1:15" x14ac:dyDescent="0.35">
      <c r="A34" s="14"/>
      <c r="B34" s="12"/>
      <c r="C34" s="12"/>
      <c r="D34" s="12"/>
      <c r="E34" s="12"/>
      <c r="F34" s="12"/>
      <c r="G34" s="12"/>
      <c r="H34" s="17"/>
      <c r="I34" s="12"/>
      <c r="J34" s="12"/>
      <c r="K34" s="12"/>
      <c r="L34" s="12"/>
      <c r="M34" s="12"/>
      <c r="N34" s="12"/>
      <c r="O34" s="12"/>
    </row>
    <row r="35" spans="1:15" x14ac:dyDescent="0.35">
      <c r="A35" s="14"/>
      <c r="B35" s="12"/>
      <c r="C35" s="12"/>
      <c r="D35" s="12"/>
      <c r="E35" s="12"/>
      <c r="F35" s="12"/>
      <c r="G35" s="12"/>
      <c r="H35" s="17"/>
      <c r="I35" s="12"/>
      <c r="J35" s="12"/>
      <c r="K35" s="12"/>
      <c r="L35" s="12"/>
      <c r="M35" s="12"/>
      <c r="N35" s="12"/>
      <c r="O35" s="12"/>
    </row>
    <row r="36" spans="1:15" x14ac:dyDescent="0.35">
      <c r="A36" s="14"/>
      <c r="B36" s="12"/>
      <c r="C36" s="12"/>
      <c r="D36" s="12"/>
      <c r="E36" s="12"/>
      <c r="F36" s="12"/>
      <c r="G36" s="12"/>
      <c r="H36" s="17"/>
      <c r="I36" s="12"/>
      <c r="J36" s="12"/>
      <c r="K36" s="12"/>
      <c r="L36" s="12"/>
      <c r="M36" s="12"/>
      <c r="N36" s="12"/>
      <c r="O36" s="12"/>
    </row>
    <row r="37" spans="1:15" x14ac:dyDescent="0.35">
      <c r="A37" s="14"/>
      <c r="B37" s="12"/>
      <c r="C37" s="12"/>
      <c r="D37" s="12"/>
      <c r="E37" s="12"/>
      <c r="F37" s="12"/>
      <c r="G37" s="12"/>
      <c r="H37" s="17"/>
      <c r="I37" s="12"/>
      <c r="J37" s="12"/>
      <c r="K37" s="12"/>
      <c r="L37" s="12"/>
      <c r="M37" s="12"/>
      <c r="N37" s="12"/>
      <c r="O37" s="12"/>
    </row>
    <row r="38" spans="1:15" x14ac:dyDescent="0.35">
      <c r="A38" s="14"/>
      <c r="B38" s="12"/>
      <c r="C38" s="12"/>
      <c r="D38" s="12"/>
      <c r="E38" s="12"/>
      <c r="F38" s="12"/>
      <c r="G38" s="12"/>
      <c r="H38" s="17"/>
      <c r="I38" s="12"/>
      <c r="J38" s="12"/>
      <c r="K38" s="12"/>
      <c r="L38" s="12"/>
      <c r="M38" s="12"/>
      <c r="N38" s="12"/>
      <c r="O38" s="12"/>
    </row>
    <row r="39" spans="1:15" x14ac:dyDescent="0.35">
      <c r="A39" s="14"/>
      <c r="B39" s="12"/>
      <c r="C39" s="12"/>
      <c r="D39" s="12"/>
      <c r="E39" s="12"/>
      <c r="F39" s="12"/>
      <c r="G39" s="12"/>
      <c r="H39" s="17"/>
      <c r="I39" s="12"/>
      <c r="J39" s="12"/>
      <c r="K39" s="12"/>
      <c r="L39" s="12"/>
      <c r="M39" s="12"/>
      <c r="N39" s="12"/>
      <c r="O39" s="12"/>
    </row>
    <row r="40" spans="1:15" x14ac:dyDescent="0.35">
      <c r="A40" s="14"/>
      <c r="B40" s="12"/>
      <c r="C40" s="12"/>
      <c r="D40" s="12"/>
      <c r="E40" s="12"/>
      <c r="F40" s="12"/>
      <c r="G40" s="12"/>
      <c r="H40" s="17"/>
      <c r="I40" s="12"/>
      <c r="J40" s="12"/>
      <c r="K40" s="12"/>
      <c r="L40" s="12"/>
      <c r="M40" s="12"/>
      <c r="N40" s="12"/>
      <c r="O40" s="12"/>
    </row>
    <row r="41" spans="1:15" x14ac:dyDescent="0.35">
      <c r="A41" s="14"/>
      <c r="B41" s="12"/>
      <c r="C41" s="12"/>
      <c r="D41" s="12"/>
      <c r="E41" s="12"/>
      <c r="F41" s="12"/>
      <c r="G41" s="12"/>
      <c r="H41" s="17"/>
      <c r="I41" s="12"/>
      <c r="J41" s="12"/>
      <c r="K41" s="12"/>
      <c r="L41" s="12"/>
      <c r="M41" s="12"/>
      <c r="N41" s="12"/>
      <c r="O41" s="12"/>
    </row>
    <row r="42" spans="1:15" x14ac:dyDescent="0.35">
      <c r="A42" s="14"/>
      <c r="B42" s="12"/>
      <c r="C42" s="12"/>
      <c r="D42" s="12"/>
      <c r="E42" s="12"/>
      <c r="F42" s="12"/>
      <c r="G42" s="12"/>
      <c r="H42" s="17"/>
      <c r="I42" s="12"/>
      <c r="J42" s="12"/>
      <c r="K42" s="12"/>
      <c r="L42" s="12"/>
      <c r="M42" s="12"/>
      <c r="N42" s="12"/>
      <c r="O42" s="12"/>
    </row>
    <row r="43" spans="1:15" x14ac:dyDescent="0.35">
      <c r="A43" s="14"/>
      <c r="B43" s="12"/>
      <c r="C43" s="12"/>
      <c r="D43" s="12"/>
      <c r="E43" s="12"/>
      <c r="F43" s="12"/>
      <c r="G43" s="12"/>
      <c r="H43" s="17"/>
      <c r="I43" s="12"/>
      <c r="J43" s="12"/>
      <c r="K43" s="12"/>
      <c r="L43" s="12"/>
      <c r="M43" s="12"/>
      <c r="N43" s="12"/>
      <c r="O43" s="12"/>
    </row>
    <row r="44" spans="1:15" x14ac:dyDescent="0.35">
      <c r="A44" s="14"/>
      <c r="B44" s="12"/>
      <c r="C44" s="12"/>
      <c r="D44" s="12"/>
      <c r="E44" s="12"/>
      <c r="F44" s="12"/>
      <c r="G44" s="12"/>
      <c r="H44" s="17"/>
      <c r="I44" s="12"/>
      <c r="J44" s="12"/>
      <c r="K44" s="12"/>
      <c r="L44" s="12"/>
      <c r="M44" s="12"/>
      <c r="N44" s="12"/>
      <c r="O44" s="12"/>
    </row>
    <row r="45" spans="1:15" x14ac:dyDescent="0.35">
      <c r="A45" s="14"/>
      <c r="B45" s="12"/>
      <c r="C45" s="12"/>
      <c r="D45" s="12"/>
      <c r="E45" s="12"/>
      <c r="F45" s="12"/>
      <c r="G45" s="12"/>
      <c r="H45" s="17"/>
      <c r="I45" s="12"/>
      <c r="J45" s="12"/>
      <c r="K45" s="12"/>
      <c r="L45" s="12"/>
      <c r="M45" s="12"/>
      <c r="N45" s="12"/>
      <c r="O45" s="12"/>
    </row>
    <row r="46" spans="1:15" x14ac:dyDescent="0.35">
      <c r="A46" s="14"/>
      <c r="B46" s="12"/>
      <c r="C46" s="12"/>
      <c r="D46" s="12"/>
      <c r="E46" s="12"/>
      <c r="F46" s="12"/>
      <c r="G46" s="12"/>
      <c r="H46" s="17"/>
      <c r="I46" s="12"/>
      <c r="J46" s="12"/>
      <c r="K46" s="12"/>
      <c r="L46" s="12"/>
      <c r="M46" s="12"/>
      <c r="N46" s="12"/>
      <c r="O46" s="12"/>
    </row>
    <row r="47" spans="1:15" x14ac:dyDescent="0.35">
      <c r="A47" s="14"/>
      <c r="B47" s="12"/>
      <c r="C47" s="12"/>
      <c r="D47" s="12"/>
      <c r="E47" s="12"/>
      <c r="F47" s="12"/>
      <c r="G47" s="12"/>
      <c r="H47" s="17"/>
      <c r="I47" s="12"/>
      <c r="J47" s="12"/>
      <c r="K47" s="12"/>
      <c r="L47" s="12"/>
      <c r="M47" s="12"/>
      <c r="N47" s="12"/>
      <c r="O47" s="12"/>
    </row>
    <row r="48" spans="1:15" x14ac:dyDescent="0.35">
      <c r="A48" s="14"/>
      <c r="B48" s="12"/>
      <c r="C48" s="12"/>
      <c r="D48" s="12"/>
      <c r="E48" s="12"/>
      <c r="F48" s="12"/>
      <c r="G48" s="12"/>
      <c r="H48" s="17"/>
      <c r="I48" s="12"/>
      <c r="J48" s="12"/>
      <c r="K48" s="12"/>
      <c r="L48" s="12"/>
      <c r="M48" s="12"/>
      <c r="N48" s="12"/>
      <c r="O48" s="12"/>
    </row>
    <row r="49" spans="1:15" x14ac:dyDescent="0.35">
      <c r="A49" s="14"/>
      <c r="B49" s="12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12"/>
    </row>
    <row r="50" spans="1:15" x14ac:dyDescent="0.35">
      <c r="A50" s="14"/>
      <c r="B50" s="12"/>
      <c r="C50" s="12"/>
      <c r="D50" s="12"/>
      <c r="E50" s="12"/>
      <c r="F50" s="12"/>
      <c r="G50" s="12"/>
      <c r="H50" s="17"/>
      <c r="I50" s="12"/>
      <c r="J50" s="12"/>
      <c r="K50" s="12"/>
      <c r="L50" s="12"/>
      <c r="M50" s="12"/>
      <c r="N50" s="12"/>
      <c r="O50" s="12"/>
    </row>
    <row r="51" spans="1:15" x14ac:dyDescent="0.35">
      <c r="A51" s="14"/>
      <c r="B51" s="12"/>
      <c r="C51" s="12"/>
      <c r="D51" s="12"/>
      <c r="E51" s="12"/>
      <c r="F51" s="12"/>
      <c r="G51" s="12"/>
      <c r="H51" s="17"/>
      <c r="I51" s="12"/>
      <c r="J51" s="12"/>
      <c r="K51" s="12"/>
      <c r="L51" s="12"/>
      <c r="M51" s="12"/>
      <c r="N51" s="12"/>
      <c r="O51" s="12"/>
    </row>
    <row r="52" spans="1:15" x14ac:dyDescent="0.35">
      <c r="A52" s="14"/>
      <c r="B52" s="12"/>
      <c r="C52" s="12"/>
      <c r="D52" s="12"/>
      <c r="E52" s="12"/>
      <c r="F52" s="12"/>
      <c r="G52" s="12"/>
      <c r="H52" s="17"/>
      <c r="I52" s="12"/>
      <c r="J52" s="12"/>
      <c r="K52" s="12"/>
      <c r="L52" s="12"/>
      <c r="M52" s="12"/>
      <c r="N52" s="12"/>
      <c r="O52" s="12"/>
    </row>
    <row r="53" spans="1:15" x14ac:dyDescent="0.35">
      <c r="A53" s="14"/>
      <c r="B53" s="12"/>
      <c r="C53" s="12"/>
      <c r="D53" s="12"/>
      <c r="E53" s="12"/>
      <c r="F53" s="12"/>
      <c r="G53" s="12"/>
      <c r="H53" s="17"/>
      <c r="I53" s="12"/>
      <c r="J53" s="12"/>
      <c r="K53" s="12"/>
      <c r="L53" s="12"/>
      <c r="M53" s="12"/>
      <c r="N53" s="12"/>
      <c r="O53" s="12"/>
    </row>
    <row r="54" spans="1:15" x14ac:dyDescent="0.35">
      <c r="A54" s="14"/>
      <c r="B54" s="12"/>
      <c r="C54" s="12"/>
      <c r="D54" s="12"/>
      <c r="E54" s="12"/>
      <c r="F54" s="12"/>
      <c r="G54" s="12"/>
      <c r="H54" s="17"/>
      <c r="I54" s="12"/>
      <c r="J54" s="12"/>
      <c r="K54" s="12"/>
      <c r="L54" s="12"/>
      <c r="M54" s="12"/>
      <c r="N54" s="12"/>
      <c r="O54" s="12"/>
    </row>
    <row r="55" spans="1:15" x14ac:dyDescent="0.35">
      <c r="A55" s="14"/>
      <c r="B55" s="12"/>
      <c r="C55" s="12"/>
      <c r="D55" s="12"/>
      <c r="E55" s="12"/>
      <c r="F55" s="12"/>
      <c r="G55" s="12"/>
      <c r="H55" s="17"/>
      <c r="I55" s="12"/>
      <c r="J55" s="12"/>
      <c r="K55" s="12"/>
      <c r="L55" s="12"/>
      <c r="M55" s="12"/>
      <c r="N55" s="12"/>
      <c r="O55" s="12"/>
    </row>
    <row r="56" spans="1:15" x14ac:dyDescent="0.35">
      <c r="A56" s="14"/>
      <c r="B56" s="12"/>
      <c r="C56" s="12"/>
      <c r="D56" s="12"/>
      <c r="E56" s="12"/>
      <c r="F56" s="12"/>
      <c r="G56" s="12"/>
      <c r="H56" s="17"/>
      <c r="I56" s="12"/>
      <c r="J56" s="12"/>
      <c r="K56" s="12"/>
      <c r="L56" s="12"/>
      <c r="M56" s="12"/>
      <c r="N56" s="12"/>
      <c r="O56" s="12"/>
    </row>
    <row r="57" spans="1:15" x14ac:dyDescent="0.35">
      <c r="A57" s="14"/>
      <c r="B57" s="12"/>
      <c r="C57" s="12"/>
      <c r="D57" s="12"/>
      <c r="E57" s="12"/>
      <c r="F57" s="12"/>
      <c r="G57" s="12"/>
      <c r="H57" s="17"/>
      <c r="I57" s="12"/>
      <c r="J57" s="12"/>
      <c r="K57" s="12"/>
      <c r="L57" s="12"/>
      <c r="M57" s="12"/>
      <c r="N57" s="12"/>
      <c r="O57" s="12"/>
    </row>
    <row r="58" spans="1:15" x14ac:dyDescent="0.35">
      <c r="A58" s="14"/>
      <c r="B58" s="12"/>
      <c r="C58" s="12"/>
      <c r="D58" s="12"/>
      <c r="E58" s="12"/>
      <c r="F58" s="12"/>
      <c r="G58" s="12"/>
      <c r="H58" s="17"/>
      <c r="I58" s="12"/>
      <c r="J58" s="12"/>
      <c r="K58" s="12"/>
      <c r="L58" s="12"/>
      <c r="M58" s="12"/>
      <c r="N58" s="12"/>
      <c r="O58" s="12"/>
    </row>
    <row r="59" spans="1:15" x14ac:dyDescent="0.35">
      <c r="A59" s="14"/>
      <c r="B59" s="12"/>
      <c r="C59" s="12"/>
      <c r="D59" s="12"/>
      <c r="E59" s="12"/>
      <c r="F59" s="12"/>
      <c r="G59" s="12"/>
      <c r="H59" s="17"/>
      <c r="I59" s="12"/>
      <c r="J59" s="12"/>
      <c r="K59" s="12"/>
      <c r="L59" s="12"/>
      <c r="M59" s="12"/>
      <c r="N59" s="12"/>
      <c r="O59" s="12"/>
    </row>
    <row r="60" spans="1:15" x14ac:dyDescent="0.35">
      <c r="A60" s="14"/>
      <c r="B60" s="14"/>
      <c r="C60" s="14"/>
      <c r="D60" s="14"/>
      <c r="E60" s="14"/>
      <c r="F60" s="14"/>
      <c r="G60" s="14"/>
      <c r="H60" s="14"/>
      <c r="I60" s="12"/>
      <c r="J60" s="12"/>
      <c r="K60" s="12"/>
      <c r="L60" s="12"/>
      <c r="M60" s="12"/>
      <c r="N60" s="12"/>
      <c r="O60" s="12"/>
    </row>
    <row r="61" spans="1:15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</sheetData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"/>
  <sheetViews>
    <sheetView topLeftCell="A37" workbookViewId="0">
      <selection activeCell="K2" sqref="K2:K8"/>
    </sheetView>
  </sheetViews>
  <sheetFormatPr defaultRowHeight="14.5" x14ac:dyDescent="0.35"/>
  <cols>
    <col min="1" max="1" width="34.453125" style="21" customWidth="1"/>
    <col min="2" max="8" width="15.7265625" style="18" customWidth="1"/>
    <col min="9" max="16384" width="8.7265625" style="21"/>
  </cols>
  <sheetData>
    <row r="1" spans="1:12" ht="58" x14ac:dyDescent="0.35">
      <c r="A1" s="18" t="s">
        <v>7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9" t="s">
        <v>38</v>
      </c>
      <c r="J1" s="19" t="s">
        <v>63</v>
      </c>
      <c r="K1" s="20" t="s">
        <v>64</v>
      </c>
    </row>
    <row r="2" spans="1:12" x14ac:dyDescent="0.35">
      <c r="A2" s="59" t="s">
        <v>37</v>
      </c>
      <c r="B2" s="22">
        <v>0.47374500000000003</v>
      </c>
      <c r="C2" s="22">
        <v>0.35879899999999998</v>
      </c>
      <c r="D2" s="22">
        <v>0.35222999999999999</v>
      </c>
      <c r="E2" s="22">
        <v>0.57514500000000002</v>
      </c>
      <c r="F2" s="22">
        <v>0.54476599999999997</v>
      </c>
      <c r="G2" s="22">
        <v>3.5395430000000001</v>
      </c>
      <c r="H2" s="22">
        <v>1.9327490000000001</v>
      </c>
      <c r="I2" s="22">
        <v>0.47374500000000003</v>
      </c>
      <c r="J2" s="22">
        <v>1</v>
      </c>
      <c r="K2" s="21">
        <v>1.1109967142857144</v>
      </c>
    </row>
    <row r="3" spans="1:12" x14ac:dyDescent="0.35">
      <c r="A3" s="59"/>
      <c r="B3" s="22">
        <v>0.77137500000000003</v>
      </c>
      <c r="C3" s="22">
        <v>0.46430300000000002</v>
      </c>
      <c r="D3" s="22">
        <v>0.46307199999999998</v>
      </c>
      <c r="E3" s="22">
        <v>4.4045180000000004</v>
      </c>
      <c r="F3" s="22">
        <v>4.0847189999999998</v>
      </c>
      <c r="G3" s="22">
        <v>1.414668</v>
      </c>
      <c r="H3" s="22">
        <v>0.61742900000000001</v>
      </c>
      <c r="I3" s="22">
        <v>0.77137500000000003</v>
      </c>
      <c r="J3" s="22">
        <v>2</v>
      </c>
      <c r="K3" s="21">
        <v>1.7457262857142857</v>
      </c>
    </row>
    <row r="4" spans="1:12" x14ac:dyDescent="0.35">
      <c r="A4" s="59"/>
      <c r="B4" s="22">
        <v>0.31199900000000003</v>
      </c>
      <c r="C4" s="22">
        <v>0.260272</v>
      </c>
      <c r="D4" s="22">
        <v>0.25739899999999999</v>
      </c>
      <c r="E4" s="22">
        <v>2.642957</v>
      </c>
      <c r="F4" s="22">
        <v>2.5222630000000001</v>
      </c>
      <c r="G4" s="22">
        <v>2.4389259999999999</v>
      </c>
      <c r="H4" s="22">
        <v>2.5456629999999998</v>
      </c>
      <c r="I4" s="22">
        <v>0.31199900000000003</v>
      </c>
      <c r="J4" s="22">
        <v>3</v>
      </c>
      <c r="K4" s="21">
        <v>1.568497</v>
      </c>
    </row>
    <row r="5" spans="1:12" x14ac:dyDescent="0.35">
      <c r="A5" s="59"/>
      <c r="B5" s="22">
        <v>0.37562899999999999</v>
      </c>
      <c r="C5" s="22">
        <v>0.16133600000000001</v>
      </c>
      <c r="D5" s="22">
        <v>0.15723100000000001</v>
      </c>
      <c r="E5" s="22">
        <v>2.6975570000000002</v>
      </c>
      <c r="F5" s="22">
        <v>1.929055</v>
      </c>
      <c r="G5" s="22">
        <v>1.748014</v>
      </c>
      <c r="H5" s="22">
        <v>2.0353810000000001</v>
      </c>
      <c r="I5" s="22">
        <v>0.37562899999999999</v>
      </c>
      <c r="J5" s="22">
        <v>4</v>
      </c>
      <c r="K5" s="21">
        <v>1.3006004285714288</v>
      </c>
    </row>
    <row r="6" spans="1:12" x14ac:dyDescent="0.35">
      <c r="A6" s="59"/>
      <c r="B6" s="22">
        <v>0.33334599999999998</v>
      </c>
      <c r="C6" s="22">
        <v>0.24631500000000001</v>
      </c>
      <c r="D6" s="22">
        <v>0.24754699999999999</v>
      </c>
      <c r="E6" s="22">
        <v>2.0809489999999999</v>
      </c>
      <c r="F6" s="22">
        <v>2.398695</v>
      </c>
      <c r="G6" s="22">
        <v>2.697146</v>
      </c>
      <c r="H6" s="22">
        <v>2.1421169999999998</v>
      </c>
      <c r="I6" s="22">
        <v>0.33334599999999998</v>
      </c>
      <c r="J6" s="22">
        <v>5</v>
      </c>
      <c r="K6" s="21">
        <v>1.4494449999999997</v>
      </c>
    </row>
    <row r="7" spans="1:12" x14ac:dyDescent="0.35">
      <c r="A7" s="59"/>
      <c r="B7" s="22">
        <v>0.31733499999999998</v>
      </c>
      <c r="C7" s="22">
        <v>0.238678</v>
      </c>
      <c r="D7" s="22">
        <v>0.232767</v>
      </c>
      <c r="E7" s="22">
        <v>2.3880210000000002</v>
      </c>
      <c r="F7" s="22">
        <v>3.4541529999999998</v>
      </c>
      <c r="G7" s="22">
        <v>2.5280100000000001</v>
      </c>
      <c r="H7" s="22">
        <v>2.5198</v>
      </c>
      <c r="I7" s="22">
        <v>0.31733499999999998</v>
      </c>
      <c r="J7" s="22">
        <v>6</v>
      </c>
      <c r="K7" s="21">
        <v>1.6683948571428573</v>
      </c>
    </row>
    <row r="8" spans="1:12" x14ac:dyDescent="0.35">
      <c r="A8" s="59"/>
      <c r="B8" s="22">
        <v>0.31569399999999997</v>
      </c>
      <c r="C8" s="22">
        <v>0.23933599999999999</v>
      </c>
      <c r="D8" s="22">
        <v>0.23357700000000001</v>
      </c>
      <c r="E8" s="22">
        <v>2.4413900000000002</v>
      </c>
      <c r="F8" s="22">
        <v>3.2513540000000001</v>
      </c>
      <c r="G8" s="22">
        <v>2.2119059999999999</v>
      </c>
      <c r="H8" s="22">
        <v>1.92536</v>
      </c>
      <c r="I8" s="22">
        <v>0.31569399999999997</v>
      </c>
      <c r="J8" s="22">
        <v>7</v>
      </c>
      <c r="K8" s="21">
        <v>1.5169452857142856</v>
      </c>
    </row>
    <row r="9" spans="1:12" x14ac:dyDescent="0.35">
      <c r="A9" s="20" t="s">
        <v>60</v>
      </c>
      <c r="B9" s="22">
        <f>AVERAGE(B2:B8)</f>
        <v>0.4141604285714286</v>
      </c>
      <c r="C9" s="22">
        <f t="shared" ref="C9:H9" si="0">AVERAGE(C2:C8)</f>
        <v>0.28129128571428569</v>
      </c>
      <c r="D9" s="22">
        <f t="shared" si="0"/>
        <v>0.27768899999999996</v>
      </c>
      <c r="E9" s="22">
        <f t="shared" si="0"/>
        <v>2.4615052857142858</v>
      </c>
      <c r="F9" s="22">
        <f t="shared" si="0"/>
        <v>2.597857857142857</v>
      </c>
      <c r="G9" s="22">
        <f t="shared" si="0"/>
        <v>2.3683161428571426</v>
      </c>
      <c r="H9" s="22">
        <f t="shared" si="0"/>
        <v>1.9597855714285715</v>
      </c>
      <c r="I9" s="22">
        <v>0.35879899999999998</v>
      </c>
      <c r="J9" s="22">
        <v>1</v>
      </c>
      <c r="K9" s="22"/>
      <c r="L9" s="23"/>
    </row>
    <row r="10" spans="1:12" x14ac:dyDescent="0.35">
      <c r="A10" s="24" t="s">
        <v>61</v>
      </c>
      <c r="B10" s="24">
        <f t="shared" ref="B10:H10" si="1">VAR(B2:B8)</f>
        <v>2.8112662117952342E-2</v>
      </c>
      <c r="C10" s="24">
        <f t="shared" si="1"/>
        <v>9.8552154939047596E-3</v>
      </c>
      <c r="D10" s="24">
        <f t="shared" si="1"/>
        <v>9.9529043376666935E-3</v>
      </c>
      <c r="E10" s="24">
        <f t="shared" si="1"/>
        <v>1.2621543872322374</v>
      </c>
      <c r="F10" s="24">
        <f t="shared" si="1"/>
        <v>1.3464864167048098</v>
      </c>
      <c r="G10" s="24">
        <f t="shared" si="1"/>
        <v>0.47151216122880985</v>
      </c>
      <c r="H10" s="24">
        <f t="shared" si="1"/>
        <v>0.41661086686728588</v>
      </c>
      <c r="I10" s="22">
        <v>0.46430300000000002</v>
      </c>
      <c r="J10" s="22">
        <v>2</v>
      </c>
      <c r="K10" s="22"/>
      <c r="L10" s="23"/>
    </row>
    <row r="11" spans="1:12" ht="29" x14ac:dyDescent="0.35">
      <c r="A11" s="24" t="s">
        <v>62</v>
      </c>
      <c r="B11" s="24">
        <f t="shared" ref="B11:H11" si="2">STDEV(B2:B8)</f>
        <v>0.16766830982016948</v>
      </c>
      <c r="C11" s="24">
        <f t="shared" si="2"/>
        <v>9.927343800788184E-2</v>
      </c>
      <c r="D11" s="24">
        <f t="shared" si="2"/>
        <v>9.9764243783365056E-2</v>
      </c>
      <c r="E11" s="24">
        <f t="shared" si="2"/>
        <v>1.123456446522177</v>
      </c>
      <c r="F11" s="24">
        <f t="shared" si="2"/>
        <v>1.1603820132632228</v>
      </c>
      <c r="G11" s="24">
        <f t="shared" si="2"/>
        <v>0.6866674313150507</v>
      </c>
      <c r="H11" s="24">
        <f t="shared" si="2"/>
        <v>0.64545400058198255</v>
      </c>
      <c r="I11" s="22">
        <v>0.260272</v>
      </c>
      <c r="J11" s="22">
        <v>3</v>
      </c>
      <c r="K11" s="22"/>
      <c r="L11" s="23"/>
    </row>
    <row r="12" spans="1:12" x14ac:dyDescent="0.35">
      <c r="A12" s="25"/>
      <c r="B12" s="24">
        <f>B9-B10</f>
        <v>0.38604776645347627</v>
      </c>
      <c r="C12" s="24">
        <f>C9-C10</f>
        <v>0.27143607022038091</v>
      </c>
      <c r="D12" s="24">
        <f t="shared" ref="D12:H12" si="3">D9-D10</f>
        <v>0.26773609566233325</v>
      </c>
      <c r="E12" s="24">
        <f t="shared" si="3"/>
        <v>1.1993508984820485</v>
      </c>
      <c r="F12" s="24">
        <f t="shared" si="3"/>
        <v>1.2513714404380472</v>
      </c>
      <c r="G12" s="24">
        <f t="shared" si="3"/>
        <v>1.8968039816283329</v>
      </c>
      <c r="H12" s="24">
        <f t="shared" si="3"/>
        <v>1.5431747045612856</v>
      </c>
      <c r="I12" s="22">
        <v>0.16133600000000001</v>
      </c>
      <c r="J12" s="22">
        <v>4</v>
      </c>
      <c r="K12" s="22"/>
    </row>
    <row r="13" spans="1:12" x14ac:dyDescent="0.35">
      <c r="B13" s="24">
        <f>B9-B11</f>
        <v>0.24649211875125912</v>
      </c>
      <c r="C13" s="24">
        <f>C9-C11</f>
        <v>0.18201784770640383</v>
      </c>
      <c r="D13" s="24">
        <f t="shared" ref="D13:H13" si="4">D9-D11</f>
        <v>0.17792475621663489</v>
      </c>
      <c r="E13" s="24">
        <f t="shared" si="4"/>
        <v>1.3380488391921088</v>
      </c>
      <c r="F13" s="24">
        <f t="shared" si="4"/>
        <v>1.4374758438796342</v>
      </c>
      <c r="G13" s="24">
        <f t="shared" si="4"/>
        <v>1.6816487115420919</v>
      </c>
      <c r="H13" s="24">
        <f t="shared" si="4"/>
        <v>1.3143315708465888</v>
      </c>
      <c r="I13" s="22">
        <v>0.24631500000000001</v>
      </c>
      <c r="J13" s="22">
        <v>5</v>
      </c>
      <c r="K13" s="22"/>
    </row>
    <row r="14" spans="1:12" x14ac:dyDescent="0.35">
      <c r="B14" s="24"/>
      <c r="C14" s="24"/>
      <c r="D14" s="24"/>
      <c r="E14" s="24"/>
      <c r="F14" s="24"/>
      <c r="G14" s="24"/>
      <c r="H14" s="24"/>
      <c r="I14" s="22">
        <v>0.238678</v>
      </c>
      <c r="J14" s="22">
        <v>6</v>
      </c>
      <c r="K14" s="22"/>
    </row>
    <row r="15" spans="1:12" x14ac:dyDescent="0.35">
      <c r="B15" s="24"/>
      <c r="C15" s="24"/>
      <c r="D15" s="24"/>
      <c r="E15" s="24"/>
      <c r="F15" s="24"/>
      <c r="G15" s="24"/>
      <c r="H15" s="24"/>
      <c r="I15" s="22">
        <v>0.23933599999999999</v>
      </c>
      <c r="J15" s="22">
        <v>7</v>
      </c>
      <c r="K15" s="22"/>
    </row>
    <row r="16" spans="1:12" x14ac:dyDescent="0.35">
      <c r="B16" s="24"/>
      <c r="C16" s="24"/>
      <c r="D16" s="24"/>
      <c r="E16" s="24"/>
      <c r="F16" s="24"/>
      <c r="G16" s="24"/>
      <c r="H16" s="24"/>
      <c r="I16" s="22">
        <v>0.35222999999999999</v>
      </c>
      <c r="J16" s="22">
        <v>1</v>
      </c>
    </row>
    <row r="17" spans="2:10" x14ac:dyDescent="0.35">
      <c r="B17" s="24"/>
      <c r="C17" s="24"/>
      <c r="D17" s="24"/>
      <c r="E17" s="24"/>
      <c r="F17" s="24"/>
      <c r="G17" s="24"/>
      <c r="H17" s="24"/>
      <c r="I17" s="22">
        <v>0.46307199999999998</v>
      </c>
      <c r="J17" s="22">
        <v>2</v>
      </c>
    </row>
    <row r="18" spans="2:10" x14ac:dyDescent="0.35">
      <c r="B18" s="24"/>
      <c r="C18" s="24"/>
      <c r="D18" s="24"/>
      <c r="E18" s="24"/>
      <c r="F18" s="24"/>
      <c r="G18" s="24"/>
      <c r="H18" s="24"/>
      <c r="I18" s="22">
        <v>0.25739899999999999</v>
      </c>
      <c r="J18" s="22">
        <v>3</v>
      </c>
    </row>
    <row r="19" spans="2:10" x14ac:dyDescent="0.35">
      <c r="B19" s="24"/>
      <c r="C19" s="24"/>
      <c r="D19" s="24"/>
      <c r="E19" s="24"/>
      <c r="F19" s="24"/>
      <c r="G19" s="24"/>
      <c r="H19" s="24"/>
      <c r="I19" s="22">
        <v>0.15723100000000001</v>
      </c>
      <c r="J19" s="22">
        <v>4</v>
      </c>
    </row>
    <row r="20" spans="2:10" x14ac:dyDescent="0.35">
      <c r="B20" s="24"/>
      <c r="C20" s="24"/>
      <c r="D20" s="24"/>
      <c r="E20" s="24"/>
      <c r="F20" s="24"/>
      <c r="G20" s="24"/>
      <c r="H20" s="24"/>
      <c r="I20" s="22">
        <v>0.24754699999999999</v>
      </c>
      <c r="J20" s="22">
        <v>5</v>
      </c>
    </row>
    <row r="21" spans="2:10" x14ac:dyDescent="0.35">
      <c r="B21" s="24"/>
      <c r="C21" s="24"/>
      <c r="D21" s="24"/>
      <c r="E21" s="24"/>
      <c r="F21" s="24"/>
      <c r="G21" s="24"/>
      <c r="H21" s="24"/>
      <c r="I21" s="22">
        <v>0.232767</v>
      </c>
      <c r="J21" s="22">
        <v>6</v>
      </c>
    </row>
    <row r="22" spans="2:10" x14ac:dyDescent="0.35">
      <c r="B22" s="24"/>
      <c r="C22" s="24"/>
      <c r="D22" s="24"/>
      <c r="E22" s="24"/>
      <c r="F22" s="24"/>
      <c r="G22" s="24"/>
      <c r="H22" s="24"/>
      <c r="I22" s="22">
        <v>0.23357700000000001</v>
      </c>
      <c r="J22" s="22">
        <v>7</v>
      </c>
    </row>
    <row r="23" spans="2:10" x14ac:dyDescent="0.35">
      <c r="B23" s="24"/>
      <c r="C23" s="24"/>
      <c r="D23" s="24"/>
      <c r="E23" s="24"/>
      <c r="F23" s="24"/>
      <c r="G23" s="24"/>
      <c r="H23" s="24"/>
      <c r="I23" s="22">
        <v>0.57514500000000002</v>
      </c>
      <c r="J23" s="22">
        <v>1</v>
      </c>
    </row>
    <row r="24" spans="2:10" x14ac:dyDescent="0.35">
      <c r="B24" s="24"/>
      <c r="C24" s="24"/>
      <c r="D24" s="24"/>
      <c r="E24" s="24"/>
      <c r="F24" s="24"/>
      <c r="G24" s="24"/>
      <c r="H24" s="24"/>
      <c r="I24" s="22">
        <v>4.4045180000000004</v>
      </c>
      <c r="J24" s="22">
        <v>2</v>
      </c>
    </row>
    <row r="25" spans="2:10" x14ac:dyDescent="0.35">
      <c r="B25" s="24"/>
      <c r="C25" s="24"/>
      <c r="D25" s="24"/>
      <c r="E25" s="24"/>
      <c r="F25" s="24"/>
      <c r="G25" s="24"/>
      <c r="H25" s="24"/>
      <c r="I25" s="22">
        <v>2.642957</v>
      </c>
      <c r="J25" s="22">
        <v>3</v>
      </c>
    </row>
    <row r="26" spans="2:10" x14ac:dyDescent="0.35">
      <c r="B26" s="24"/>
      <c r="C26" s="24"/>
      <c r="D26" s="24"/>
      <c r="E26" s="24"/>
      <c r="F26" s="24"/>
      <c r="G26" s="24"/>
      <c r="H26" s="24"/>
      <c r="I26" s="22">
        <v>2.6975570000000002</v>
      </c>
      <c r="J26" s="22">
        <v>4</v>
      </c>
    </row>
    <row r="27" spans="2:10" x14ac:dyDescent="0.35">
      <c r="B27" s="24"/>
      <c r="C27" s="24"/>
      <c r="D27" s="24"/>
      <c r="E27" s="24"/>
      <c r="F27" s="24"/>
      <c r="G27" s="24"/>
      <c r="H27" s="24"/>
      <c r="I27" s="22">
        <v>2.0809489999999999</v>
      </c>
      <c r="J27" s="22">
        <v>5</v>
      </c>
    </row>
    <row r="28" spans="2:10" x14ac:dyDescent="0.35">
      <c r="B28" s="24"/>
      <c r="C28" s="24"/>
      <c r="D28" s="24"/>
      <c r="E28" s="24"/>
      <c r="F28" s="24"/>
      <c r="G28" s="24"/>
      <c r="H28" s="24"/>
      <c r="I28" s="22">
        <v>2.3880210000000002</v>
      </c>
      <c r="J28" s="22">
        <v>6</v>
      </c>
    </row>
    <row r="29" spans="2:10" x14ac:dyDescent="0.35">
      <c r="B29" s="24"/>
      <c r="C29" s="24"/>
      <c r="D29" s="24"/>
      <c r="E29" s="24"/>
      <c r="F29" s="24"/>
      <c r="G29" s="24"/>
      <c r="H29" s="24"/>
      <c r="I29" s="22">
        <v>2.4413900000000002</v>
      </c>
      <c r="J29" s="22">
        <v>7</v>
      </c>
    </row>
    <row r="30" spans="2:10" x14ac:dyDescent="0.35">
      <c r="B30" s="24"/>
      <c r="C30" s="24"/>
      <c r="D30" s="24"/>
      <c r="E30" s="24"/>
      <c r="F30" s="24"/>
      <c r="G30" s="24"/>
      <c r="H30" s="24"/>
      <c r="I30" s="22">
        <v>0.54476599999999997</v>
      </c>
      <c r="J30" s="22">
        <v>1</v>
      </c>
    </row>
    <row r="31" spans="2:10" x14ac:dyDescent="0.35">
      <c r="B31" s="24"/>
      <c r="C31" s="24"/>
      <c r="D31" s="24"/>
      <c r="E31" s="24"/>
      <c r="F31" s="24"/>
      <c r="G31" s="24"/>
      <c r="H31" s="24"/>
      <c r="I31" s="22">
        <v>4.0847189999999998</v>
      </c>
      <c r="J31" s="22">
        <v>2</v>
      </c>
    </row>
    <row r="32" spans="2:10" x14ac:dyDescent="0.35">
      <c r="B32" s="24"/>
      <c r="C32" s="24"/>
      <c r="D32" s="24"/>
      <c r="E32" s="24"/>
      <c r="F32" s="24"/>
      <c r="G32" s="24"/>
      <c r="H32" s="24"/>
      <c r="I32" s="22">
        <v>2.5222630000000001</v>
      </c>
      <c r="J32" s="22">
        <v>3</v>
      </c>
    </row>
    <row r="33" spans="2:10" x14ac:dyDescent="0.35">
      <c r="B33" s="24"/>
      <c r="C33" s="24"/>
      <c r="D33" s="24"/>
      <c r="E33" s="24"/>
      <c r="F33" s="24"/>
      <c r="G33" s="24"/>
      <c r="H33" s="24"/>
      <c r="I33" s="22">
        <v>1.929055</v>
      </c>
      <c r="J33" s="22">
        <v>4</v>
      </c>
    </row>
    <row r="34" spans="2:10" x14ac:dyDescent="0.35">
      <c r="B34" s="24"/>
      <c r="C34" s="24"/>
      <c r="D34" s="24"/>
      <c r="E34" s="24"/>
      <c r="F34" s="24"/>
      <c r="G34" s="24"/>
      <c r="H34" s="24"/>
      <c r="I34" s="22">
        <v>2.398695</v>
      </c>
      <c r="J34" s="22">
        <v>5</v>
      </c>
    </row>
    <row r="35" spans="2:10" x14ac:dyDescent="0.35">
      <c r="B35" s="24"/>
      <c r="C35" s="24"/>
      <c r="D35" s="24"/>
      <c r="E35" s="24"/>
      <c r="F35" s="24"/>
      <c r="G35" s="24"/>
      <c r="H35" s="24"/>
      <c r="I35" s="22">
        <v>3.4541529999999998</v>
      </c>
      <c r="J35" s="22">
        <v>6</v>
      </c>
    </row>
    <row r="36" spans="2:10" x14ac:dyDescent="0.35">
      <c r="B36" s="24"/>
      <c r="C36" s="24"/>
      <c r="D36" s="24"/>
      <c r="E36" s="24"/>
      <c r="F36" s="24"/>
      <c r="G36" s="24"/>
      <c r="H36" s="24"/>
      <c r="I36" s="22">
        <v>3.2513540000000001</v>
      </c>
      <c r="J36" s="22">
        <v>7</v>
      </c>
    </row>
    <row r="37" spans="2:10" x14ac:dyDescent="0.35">
      <c r="B37" s="24"/>
      <c r="C37" s="24"/>
      <c r="D37" s="24"/>
      <c r="E37" s="24"/>
      <c r="F37" s="24"/>
      <c r="G37" s="24"/>
      <c r="H37" s="24"/>
      <c r="I37" s="22">
        <v>3.5395430000000001</v>
      </c>
      <c r="J37" s="22">
        <v>1</v>
      </c>
    </row>
    <row r="38" spans="2:10" x14ac:dyDescent="0.35">
      <c r="B38" s="24"/>
      <c r="C38" s="24"/>
      <c r="D38" s="24"/>
      <c r="E38" s="24"/>
      <c r="F38" s="24"/>
      <c r="G38" s="24"/>
      <c r="H38" s="24"/>
      <c r="I38" s="22">
        <v>1.414668</v>
      </c>
      <c r="J38" s="22">
        <v>2</v>
      </c>
    </row>
    <row r="39" spans="2:10" x14ac:dyDescent="0.35">
      <c r="B39" s="24"/>
      <c r="C39" s="24"/>
      <c r="D39" s="24"/>
      <c r="E39" s="24"/>
      <c r="F39" s="24"/>
      <c r="G39" s="24"/>
      <c r="H39" s="24"/>
      <c r="I39" s="22">
        <v>2.4389259999999999</v>
      </c>
      <c r="J39" s="22">
        <v>3</v>
      </c>
    </row>
    <row r="40" spans="2:10" x14ac:dyDescent="0.35">
      <c r="B40" s="24"/>
      <c r="C40" s="24"/>
      <c r="D40" s="24"/>
      <c r="E40" s="24"/>
      <c r="F40" s="24"/>
      <c r="G40" s="24"/>
      <c r="H40" s="24"/>
      <c r="I40" s="22">
        <v>1.748014</v>
      </c>
      <c r="J40" s="22">
        <v>4</v>
      </c>
    </row>
    <row r="41" spans="2:10" x14ac:dyDescent="0.35">
      <c r="B41" s="24"/>
      <c r="C41" s="24"/>
      <c r="D41" s="24"/>
      <c r="E41" s="24"/>
      <c r="F41" s="24"/>
      <c r="G41" s="24"/>
      <c r="H41" s="24"/>
      <c r="I41" s="22">
        <v>2.697146</v>
      </c>
      <c r="J41" s="22">
        <v>5</v>
      </c>
    </row>
    <row r="42" spans="2:10" x14ac:dyDescent="0.35">
      <c r="B42" s="24"/>
      <c r="C42" s="24"/>
      <c r="D42" s="24"/>
      <c r="E42" s="24"/>
      <c r="F42" s="24"/>
      <c r="G42" s="24"/>
      <c r="H42" s="24"/>
      <c r="I42" s="22">
        <v>2.5280100000000001</v>
      </c>
      <c r="J42" s="22">
        <v>6</v>
      </c>
    </row>
    <row r="43" spans="2:10" x14ac:dyDescent="0.35">
      <c r="B43" s="24"/>
      <c r="C43" s="24"/>
      <c r="D43" s="24"/>
      <c r="E43" s="24"/>
      <c r="F43" s="24"/>
      <c r="G43" s="24"/>
      <c r="H43" s="24"/>
      <c r="I43" s="22">
        <v>2.2119059999999999</v>
      </c>
      <c r="J43" s="22">
        <v>7</v>
      </c>
    </row>
    <row r="44" spans="2:10" x14ac:dyDescent="0.35">
      <c r="B44" s="24"/>
      <c r="C44" s="24"/>
      <c r="D44" s="24"/>
      <c r="E44" s="24"/>
      <c r="F44" s="24"/>
      <c r="G44" s="24"/>
      <c r="H44" s="24"/>
      <c r="I44" s="22">
        <v>1.9327490000000001</v>
      </c>
      <c r="J44" s="22">
        <v>1</v>
      </c>
    </row>
    <row r="45" spans="2:10" x14ac:dyDescent="0.35">
      <c r="B45" s="24"/>
      <c r="C45" s="24"/>
      <c r="D45" s="24"/>
      <c r="E45" s="24"/>
      <c r="F45" s="24"/>
      <c r="G45" s="24"/>
      <c r="H45" s="24"/>
      <c r="I45" s="22">
        <v>0.61742900000000001</v>
      </c>
      <c r="J45" s="22">
        <v>2</v>
      </c>
    </row>
    <row r="46" spans="2:10" x14ac:dyDescent="0.35">
      <c r="B46" s="24"/>
      <c r="C46" s="24"/>
      <c r="D46" s="24"/>
      <c r="E46" s="24"/>
      <c r="F46" s="24"/>
      <c r="G46" s="24"/>
      <c r="H46" s="24"/>
      <c r="I46" s="22">
        <v>2.5456629999999998</v>
      </c>
      <c r="J46" s="22">
        <v>3</v>
      </c>
    </row>
    <row r="47" spans="2:10" x14ac:dyDescent="0.35">
      <c r="B47" s="24"/>
      <c r="C47" s="24"/>
      <c r="D47" s="24"/>
      <c r="E47" s="24"/>
      <c r="F47" s="24"/>
      <c r="G47" s="24"/>
      <c r="H47" s="24"/>
      <c r="I47" s="22">
        <v>2.0353810000000001</v>
      </c>
      <c r="J47" s="22">
        <v>4</v>
      </c>
    </row>
    <row r="48" spans="2:10" x14ac:dyDescent="0.35">
      <c r="B48" s="24"/>
      <c r="C48" s="24"/>
      <c r="D48" s="24"/>
      <c r="E48" s="24"/>
      <c r="F48" s="24"/>
      <c r="G48" s="24"/>
      <c r="H48" s="24"/>
      <c r="I48" s="22">
        <v>2.1421169999999998</v>
      </c>
      <c r="J48" s="22">
        <v>5</v>
      </c>
    </row>
    <row r="49" spans="2:10" x14ac:dyDescent="0.35">
      <c r="B49" s="24"/>
      <c r="C49" s="24"/>
      <c r="D49" s="24"/>
      <c r="E49" s="24"/>
      <c r="F49" s="24"/>
      <c r="G49" s="24"/>
      <c r="H49" s="24"/>
      <c r="I49" s="22">
        <v>2.5198</v>
      </c>
      <c r="J49" s="22">
        <v>6</v>
      </c>
    </row>
    <row r="50" spans="2:10" x14ac:dyDescent="0.35">
      <c r="B50" s="24"/>
      <c r="C50" s="24"/>
      <c r="D50" s="24"/>
      <c r="E50" s="24"/>
      <c r="F50" s="24"/>
      <c r="G50" s="24"/>
      <c r="H50" s="24"/>
      <c r="I50" s="22">
        <v>1.92536</v>
      </c>
      <c r="J50" s="22">
        <v>7</v>
      </c>
    </row>
    <row r="51" spans="2:10" x14ac:dyDescent="0.35">
      <c r="B51" s="24"/>
      <c r="C51" s="24"/>
      <c r="D51" s="24"/>
      <c r="E51" s="24"/>
      <c r="F51" s="24"/>
      <c r="G51" s="24"/>
      <c r="H51" s="24"/>
    </row>
    <row r="52" spans="2:10" x14ac:dyDescent="0.35">
      <c r="B52" s="24"/>
      <c r="C52" s="24"/>
      <c r="D52" s="24"/>
      <c r="E52" s="24"/>
      <c r="F52" s="24"/>
      <c r="G52" s="24"/>
      <c r="H52" s="24"/>
    </row>
    <row r="53" spans="2:10" x14ac:dyDescent="0.35">
      <c r="B53" s="24"/>
      <c r="C53" s="24"/>
      <c r="D53" s="24"/>
      <c r="E53" s="24"/>
      <c r="F53" s="24"/>
      <c r="G53" s="24"/>
      <c r="H53" s="24"/>
    </row>
    <row r="54" spans="2:10" x14ac:dyDescent="0.35">
      <c r="B54" s="24"/>
      <c r="C54" s="24"/>
      <c r="D54" s="24"/>
      <c r="E54" s="24"/>
      <c r="F54" s="24"/>
      <c r="G54" s="24"/>
      <c r="H54" s="24"/>
    </row>
    <row r="55" spans="2:10" x14ac:dyDescent="0.35">
      <c r="B55" s="24"/>
      <c r="C55" s="24"/>
      <c r="D55" s="24"/>
      <c r="E55" s="24"/>
      <c r="F55" s="24"/>
      <c r="G55" s="24"/>
      <c r="H55" s="24"/>
    </row>
    <row r="56" spans="2:10" x14ac:dyDescent="0.35">
      <c r="B56" s="24"/>
      <c r="C56" s="24"/>
      <c r="D56" s="24"/>
      <c r="E56" s="24"/>
      <c r="F56" s="24"/>
      <c r="G56" s="24"/>
      <c r="H56" s="24"/>
    </row>
    <row r="57" spans="2:10" x14ac:dyDescent="0.35">
      <c r="B57" s="24"/>
      <c r="C57" s="24"/>
      <c r="D57" s="24"/>
      <c r="E57" s="24"/>
      <c r="F57" s="24"/>
      <c r="G57" s="24"/>
      <c r="H57" s="24"/>
    </row>
    <row r="58" spans="2:10" x14ac:dyDescent="0.35">
      <c r="B58" s="24"/>
      <c r="C58" s="24"/>
      <c r="D58" s="24"/>
      <c r="E58" s="24"/>
      <c r="F58" s="24"/>
      <c r="G58" s="24"/>
      <c r="H58" s="24"/>
    </row>
    <row r="59" spans="2:10" x14ac:dyDescent="0.35">
      <c r="B59" s="24"/>
      <c r="C59" s="24"/>
      <c r="D59" s="24"/>
      <c r="E59" s="24"/>
      <c r="F59" s="24"/>
      <c r="G59" s="24"/>
      <c r="H59" s="24"/>
    </row>
    <row r="60" spans="2:10" x14ac:dyDescent="0.35">
      <c r="B60" s="24"/>
      <c r="C60" s="24"/>
      <c r="D60" s="24"/>
      <c r="E60" s="24"/>
      <c r="F60" s="24"/>
      <c r="G60" s="24"/>
      <c r="H60" s="24"/>
    </row>
    <row r="61" spans="2:10" x14ac:dyDescent="0.35">
      <c r="B61" s="24"/>
      <c r="C61" s="24"/>
      <c r="D61" s="24"/>
      <c r="E61" s="24"/>
      <c r="F61" s="24"/>
      <c r="G61" s="24"/>
      <c r="H61" s="24"/>
    </row>
    <row r="62" spans="2:10" x14ac:dyDescent="0.35">
      <c r="B62" s="24"/>
      <c r="C62" s="24"/>
      <c r="D62" s="24"/>
      <c r="E62" s="24"/>
      <c r="F62" s="24"/>
      <c r="G62" s="24"/>
      <c r="H62" s="24"/>
    </row>
    <row r="63" spans="2:10" x14ac:dyDescent="0.35">
      <c r="B63" s="24"/>
      <c r="C63" s="24"/>
      <c r="D63" s="24"/>
      <c r="E63" s="24"/>
      <c r="F63" s="24"/>
      <c r="G63" s="24"/>
      <c r="H63" s="24"/>
    </row>
    <row r="64" spans="2:10" x14ac:dyDescent="0.35">
      <c r="B64" s="24"/>
      <c r="C64" s="24"/>
      <c r="D64" s="24"/>
      <c r="E64" s="24"/>
      <c r="F64" s="24"/>
      <c r="G64" s="24"/>
      <c r="H64" s="24"/>
    </row>
    <row r="65" spans="2:8" x14ac:dyDescent="0.35">
      <c r="B65" s="24"/>
      <c r="C65" s="24"/>
      <c r="D65" s="24"/>
      <c r="E65" s="24"/>
      <c r="F65" s="24"/>
      <c r="G65" s="24"/>
      <c r="H65" s="24"/>
    </row>
    <row r="66" spans="2:8" x14ac:dyDescent="0.35">
      <c r="B66" s="24"/>
      <c r="C66" s="24"/>
      <c r="D66" s="24"/>
      <c r="E66" s="24"/>
      <c r="F66" s="24"/>
      <c r="G66" s="24"/>
      <c r="H66" s="24"/>
    </row>
    <row r="67" spans="2:8" x14ac:dyDescent="0.35">
      <c r="B67" s="24"/>
      <c r="C67" s="24"/>
      <c r="D67" s="24"/>
      <c r="E67" s="24"/>
      <c r="F67" s="24"/>
      <c r="G67" s="24"/>
      <c r="H67" s="24"/>
    </row>
    <row r="68" spans="2:8" x14ac:dyDescent="0.35">
      <c r="B68" s="24"/>
      <c r="C68" s="24"/>
      <c r="D68" s="24"/>
      <c r="E68" s="24"/>
      <c r="F68" s="24"/>
      <c r="G68" s="24"/>
      <c r="H68" s="24"/>
    </row>
    <row r="69" spans="2:8" x14ac:dyDescent="0.35">
      <c r="B69" s="24"/>
      <c r="C69" s="24"/>
      <c r="D69" s="24"/>
      <c r="E69" s="24"/>
      <c r="F69" s="24"/>
      <c r="G69" s="24"/>
      <c r="H69" s="24"/>
    </row>
    <row r="70" spans="2:8" x14ac:dyDescent="0.35">
      <c r="B70" s="24"/>
      <c r="C70" s="24"/>
      <c r="D70" s="24"/>
      <c r="E70" s="24"/>
      <c r="F70" s="24"/>
      <c r="G70" s="24"/>
      <c r="H70" s="24"/>
    </row>
    <row r="71" spans="2:8" x14ac:dyDescent="0.35">
      <c r="B71" s="24"/>
      <c r="C71" s="24"/>
      <c r="D71" s="24"/>
      <c r="E71" s="24"/>
      <c r="F71" s="24"/>
      <c r="G71" s="24"/>
      <c r="H71" s="24"/>
    </row>
    <row r="72" spans="2:8" x14ac:dyDescent="0.35">
      <c r="B72" s="24"/>
      <c r="C72" s="24"/>
      <c r="D72" s="24"/>
      <c r="E72" s="24"/>
      <c r="F72" s="24"/>
      <c r="G72" s="24"/>
      <c r="H72" s="24"/>
    </row>
    <row r="73" spans="2:8" x14ac:dyDescent="0.35">
      <c r="B73" s="24"/>
      <c r="C73" s="24"/>
      <c r="D73" s="24"/>
      <c r="E73" s="24"/>
      <c r="F73" s="24"/>
      <c r="G73" s="24"/>
      <c r="H73" s="24"/>
    </row>
  </sheetData>
  <mergeCells count="1">
    <mergeCell ref="A2:A8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topLeftCell="A21" workbookViewId="0">
      <selection activeCell="F32" sqref="F32"/>
    </sheetView>
  </sheetViews>
  <sheetFormatPr defaultRowHeight="14.5" x14ac:dyDescent="0.35"/>
  <cols>
    <col min="1" max="6" width="8.7265625" style="27"/>
    <col min="7" max="7" width="12.1796875" style="27" bestFit="1" customWidth="1"/>
    <col min="8" max="8" width="8.7265625" style="27"/>
    <col min="9" max="9" width="11.26953125" style="27" bestFit="1" customWidth="1"/>
    <col min="10" max="10" width="66.1796875" style="27" bestFit="1" customWidth="1"/>
    <col min="11" max="11" width="9.1796875" style="30"/>
    <col min="12" max="16384" width="8.7265625" style="27"/>
  </cols>
  <sheetData>
    <row r="1" spans="1:13" x14ac:dyDescent="0.35">
      <c r="A1" s="26" t="s">
        <v>39</v>
      </c>
      <c r="B1" s="26" t="s">
        <v>45</v>
      </c>
      <c r="C1" s="26" t="s">
        <v>46</v>
      </c>
      <c r="D1" s="26" t="s">
        <v>47</v>
      </c>
      <c r="E1" s="26" t="s">
        <v>48</v>
      </c>
      <c r="F1" s="26" t="s">
        <v>49</v>
      </c>
      <c r="G1" s="26" t="s">
        <v>90</v>
      </c>
      <c r="H1" s="26" t="s">
        <v>52</v>
      </c>
      <c r="I1" s="26" t="s">
        <v>53</v>
      </c>
      <c r="J1" s="26" t="s">
        <v>54</v>
      </c>
      <c r="K1" s="26" t="s">
        <v>51</v>
      </c>
      <c r="L1" s="26" t="s">
        <v>55</v>
      </c>
      <c r="M1" s="26" t="s">
        <v>56</v>
      </c>
    </row>
    <row r="2" spans="1:13" x14ac:dyDescent="0.35">
      <c r="A2" s="26" t="s">
        <v>43</v>
      </c>
      <c r="B2" s="26">
        <v>0</v>
      </c>
      <c r="C2" s="26">
        <v>0</v>
      </c>
      <c r="D2" s="26">
        <v>0</v>
      </c>
      <c r="E2" s="26">
        <v>0</v>
      </c>
      <c r="F2" s="26">
        <v>1</v>
      </c>
      <c r="G2" s="26">
        <v>5</v>
      </c>
      <c r="H2" s="26">
        <v>4</v>
      </c>
      <c r="I2" s="28">
        <f>G2-H2</f>
        <v>1</v>
      </c>
      <c r="J2" s="29">
        <f>(SUM(B2:F2)/G2)</f>
        <v>0.2</v>
      </c>
      <c r="K2" s="30">
        <v>1</v>
      </c>
      <c r="L2" s="27">
        <v>1</v>
      </c>
      <c r="M2" s="27">
        <v>2</v>
      </c>
    </row>
    <row r="3" spans="1:13" x14ac:dyDescent="0.35">
      <c r="A3" s="26" t="s">
        <v>42</v>
      </c>
      <c r="B3" s="26">
        <v>0</v>
      </c>
      <c r="C3" s="26">
        <v>0</v>
      </c>
      <c r="D3" s="26">
        <v>0</v>
      </c>
      <c r="E3" s="26">
        <v>1</v>
      </c>
      <c r="F3" s="26">
        <v>0</v>
      </c>
      <c r="G3" s="26">
        <v>5</v>
      </c>
      <c r="H3" s="26">
        <v>3</v>
      </c>
      <c r="I3" s="28">
        <f>G3-H3</f>
        <v>2</v>
      </c>
      <c r="J3" s="29">
        <f>(SUM(B3:F3)/G3)</f>
        <v>0.2</v>
      </c>
      <c r="K3" s="30">
        <v>1</v>
      </c>
      <c r="L3" s="27">
        <v>1</v>
      </c>
      <c r="M3" s="27">
        <v>2</v>
      </c>
    </row>
    <row r="4" spans="1:13" x14ac:dyDescent="0.35">
      <c r="A4" s="26" t="s">
        <v>41</v>
      </c>
      <c r="B4" s="26">
        <v>0</v>
      </c>
      <c r="C4" s="26">
        <v>0</v>
      </c>
      <c r="D4" s="26">
        <v>0</v>
      </c>
      <c r="E4" s="26">
        <v>1</v>
      </c>
      <c r="F4" s="26">
        <v>1</v>
      </c>
      <c r="G4" s="26">
        <v>5</v>
      </c>
      <c r="H4" s="26"/>
      <c r="J4" s="29">
        <f t="shared" ref="J4:J8" si="0">(SUM(B4:F4)/G4)</f>
        <v>0.4</v>
      </c>
      <c r="K4" s="30">
        <v>2</v>
      </c>
      <c r="L4" s="27">
        <v>1</v>
      </c>
      <c r="M4" s="27">
        <v>2</v>
      </c>
    </row>
    <row r="5" spans="1:13" x14ac:dyDescent="0.35">
      <c r="A5" s="26" t="s">
        <v>40</v>
      </c>
      <c r="B5" s="26">
        <v>0</v>
      </c>
      <c r="C5" s="26">
        <v>0</v>
      </c>
      <c r="D5" s="26">
        <v>1</v>
      </c>
      <c r="E5" s="26">
        <v>0</v>
      </c>
      <c r="F5" s="26">
        <v>0</v>
      </c>
      <c r="G5" s="26">
        <v>5</v>
      </c>
      <c r="H5" s="26"/>
      <c r="J5" s="29">
        <f t="shared" si="0"/>
        <v>0.2</v>
      </c>
      <c r="K5" s="30">
        <v>1</v>
      </c>
      <c r="L5" s="27">
        <v>1</v>
      </c>
      <c r="M5" s="27">
        <v>2</v>
      </c>
    </row>
    <row r="6" spans="1:13" x14ac:dyDescent="0.35">
      <c r="A6" s="26" t="s">
        <v>0</v>
      </c>
      <c r="B6" s="26">
        <v>0</v>
      </c>
      <c r="C6" s="26">
        <v>0</v>
      </c>
      <c r="D6" s="26">
        <v>1</v>
      </c>
      <c r="E6" s="26">
        <v>0</v>
      </c>
      <c r="F6" s="26">
        <v>1</v>
      </c>
      <c r="G6" s="26">
        <v>5</v>
      </c>
      <c r="H6" s="26"/>
      <c r="J6" s="29">
        <f t="shared" si="0"/>
        <v>0.4</v>
      </c>
      <c r="K6" s="30">
        <v>2</v>
      </c>
      <c r="L6" s="27">
        <v>1</v>
      </c>
      <c r="M6" s="27">
        <v>2</v>
      </c>
    </row>
    <row r="7" spans="1:13" x14ac:dyDescent="0.35">
      <c r="A7" s="26" t="s">
        <v>44</v>
      </c>
      <c r="B7" s="26">
        <v>0</v>
      </c>
      <c r="C7" s="26">
        <v>0</v>
      </c>
      <c r="D7" s="26">
        <v>1</v>
      </c>
      <c r="E7" s="26">
        <v>1</v>
      </c>
      <c r="F7" s="26">
        <v>0</v>
      </c>
      <c r="G7" s="26">
        <v>5</v>
      </c>
      <c r="H7" s="26"/>
      <c r="J7" s="29">
        <f t="shared" si="0"/>
        <v>0.4</v>
      </c>
      <c r="K7" s="30">
        <v>2</v>
      </c>
      <c r="L7" s="27">
        <v>1</v>
      </c>
      <c r="M7" s="27">
        <v>2</v>
      </c>
    </row>
    <row r="8" spans="1:13" x14ac:dyDescent="0.35">
      <c r="A8" s="26" t="s">
        <v>50</v>
      </c>
      <c r="B8" s="26">
        <v>0</v>
      </c>
      <c r="C8" s="26">
        <v>0</v>
      </c>
      <c r="D8" s="26">
        <v>1</v>
      </c>
      <c r="E8" s="26">
        <v>1</v>
      </c>
      <c r="F8" s="26">
        <v>1</v>
      </c>
      <c r="G8" s="26">
        <v>5</v>
      </c>
      <c r="H8" s="26"/>
      <c r="J8" s="29">
        <f t="shared" si="0"/>
        <v>0.6</v>
      </c>
      <c r="K8" s="30">
        <v>3</v>
      </c>
      <c r="L8" s="27">
        <v>1</v>
      </c>
      <c r="M8" s="27">
        <v>2</v>
      </c>
    </row>
    <row r="9" spans="1:13" x14ac:dyDescent="0.35">
      <c r="B9" s="31">
        <v>0</v>
      </c>
      <c r="C9" s="31">
        <v>1</v>
      </c>
      <c r="D9" s="32">
        <v>0</v>
      </c>
      <c r="E9" s="32">
        <v>0</v>
      </c>
      <c r="F9" s="32">
        <v>0</v>
      </c>
      <c r="K9" s="30">
        <f t="shared" ref="K9:K32" si="1">SUM(B9:F9)</f>
        <v>1</v>
      </c>
      <c r="L9" s="27">
        <v>1</v>
      </c>
      <c r="M9" s="27">
        <v>2</v>
      </c>
    </row>
    <row r="10" spans="1:13" x14ac:dyDescent="0.35">
      <c r="B10" s="31">
        <v>0</v>
      </c>
      <c r="C10" s="31">
        <v>1</v>
      </c>
      <c r="D10" s="26">
        <v>0</v>
      </c>
      <c r="E10" s="26">
        <v>0</v>
      </c>
      <c r="F10" s="26">
        <v>1</v>
      </c>
      <c r="K10" s="30">
        <f t="shared" si="1"/>
        <v>2</v>
      </c>
      <c r="L10" s="27">
        <v>1</v>
      </c>
      <c r="M10" s="27">
        <v>2</v>
      </c>
    </row>
    <row r="11" spans="1:13" x14ac:dyDescent="0.35">
      <c r="B11" s="31">
        <v>0</v>
      </c>
      <c r="C11" s="31">
        <v>1</v>
      </c>
      <c r="D11" s="26">
        <v>0</v>
      </c>
      <c r="E11" s="26">
        <v>1</v>
      </c>
      <c r="F11" s="26">
        <v>0</v>
      </c>
      <c r="K11" s="30">
        <f t="shared" si="1"/>
        <v>2</v>
      </c>
      <c r="L11" s="27">
        <v>1</v>
      </c>
      <c r="M11" s="27">
        <v>2</v>
      </c>
    </row>
    <row r="12" spans="1:13" x14ac:dyDescent="0.35">
      <c r="B12" s="31">
        <v>0</v>
      </c>
      <c r="C12" s="31">
        <v>1</v>
      </c>
      <c r="D12" s="26">
        <v>0</v>
      </c>
      <c r="E12" s="26">
        <v>1</v>
      </c>
      <c r="F12" s="26">
        <v>1</v>
      </c>
      <c r="K12" s="30">
        <f t="shared" si="1"/>
        <v>3</v>
      </c>
      <c r="L12" s="27">
        <v>1</v>
      </c>
      <c r="M12" s="27">
        <v>2</v>
      </c>
    </row>
    <row r="13" spans="1:13" x14ac:dyDescent="0.35">
      <c r="B13" s="31">
        <v>0</v>
      </c>
      <c r="C13" s="31">
        <v>1</v>
      </c>
      <c r="D13" s="26">
        <v>1</v>
      </c>
      <c r="E13" s="26">
        <v>0</v>
      </c>
      <c r="F13" s="26">
        <v>0</v>
      </c>
      <c r="K13" s="30">
        <f t="shared" si="1"/>
        <v>2</v>
      </c>
      <c r="L13" s="27">
        <v>1</v>
      </c>
      <c r="M13" s="27">
        <v>2</v>
      </c>
    </row>
    <row r="14" spans="1:13" x14ac:dyDescent="0.35">
      <c r="B14" s="31">
        <v>0</v>
      </c>
      <c r="C14" s="31">
        <v>1</v>
      </c>
      <c r="D14" s="26">
        <v>1</v>
      </c>
      <c r="E14" s="26">
        <v>0</v>
      </c>
      <c r="F14" s="26">
        <v>1</v>
      </c>
      <c r="K14" s="30">
        <f t="shared" si="1"/>
        <v>3</v>
      </c>
      <c r="L14" s="27">
        <v>1</v>
      </c>
      <c r="M14" s="27">
        <v>2</v>
      </c>
    </row>
    <row r="15" spans="1:13" x14ac:dyDescent="0.35">
      <c r="B15" s="31">
        <v>0</v>
      </c>
      <c r="C15" s="31">
        <v>1</v>
      </c>
      <c r="D15" s="26">
        <v>1</v>
      </c>
      <c r="E15" s="26">
        <v>1</v>
      </c>
      <c r="F15" s="26">
        <v>0</v>
      </c>
      <c r="K15" s="30">
        <f t="shared" si="1"/>
        <v>3</v>
      </c>
      <c r="L15" s="27">
        <v>1</v>
      </c>
      <c r="M15" s="27">
        <v>2</v>
      </c>
    </row>
    <row r="16" spans="1:13" x14ac:dyDescent="0.35">
      <c r="B16" s="31">
        <v>0</v>
      </c>
      <c r="C16" s="31">
        <v>1</v>
      </c>
      <c r="D16" s="26">
        <v>1</v>
      </c>
      <c r="E16" s="26">
        <v>1</v>
      </c>
      <c r="F16" s="26">
        <v>1</v>
      </c>
      <c r="K16" s="30">
        <f t="shared" si="1"/>
        <v>4</v>
      </c>
      <c r="L16" s="27">
        <v>1</v>
      </c>
      <c r="M16" s="27">
        <v>2</v>
      </c>
    </row>
    <row r="17" spans="2:13" x14ac:dyDescent="0.35">
      <c r="B17" s="32">
        <v>1</v>
      </c>
      <c r="C17" s="32">
        <v>0</v>
      </c>
      <c r="D17" s="32">
        <v>0</v>
      </c>
      <c r="E17" s="32">
        <v>0</v>
      </c>
      <c r="F17" s="32">
        <v>0</v>
      </c>
      <c r="K17" s="30">
        <f t="shared" si="1"/>
        <v>1</v>
      </c>
      <c r="L17" s="27">
        <v>1</v>
      </c>
      <c r="M17" s="27">
        <v>2</v>
      </c>
    </row>
    <row r="18" spans="2:13" x14ac:dyDescent="0.35">
      <c r="B18" s="32">
        <v>1</v>
      </c>
      <c r="C18" s="26">
        <v>0</v>
      </c>
      <c r="D18" s="26">
        <v>0</v>
      </c>
      <c r="E18" s="26">
        <v>0</v>
      </c>
      <c r="F18" s="26">
        <v>1</v>
      </c>
      <c r="K18" s="30">
        <f t="shared" si="1"/>
        <v>2</v>
      </c>
      <c r="L18" s="27">
        <v>1</v>
      </c>
      <c r="M18" s="27">
        <v>2</v>
      </c>
    </row>
    <row r="19" spans="2:13" x14ac:dyDescent="0.35">
      <c r="B19" s="32">
        <v>1</v>
      </c>
      <c r="C19" s="26">
        <v>0</v>
      </c>
      <c r="D19" s="26">
        <v>0</v>
      </c>
      <c r="E19" s="26">
        <v>1</v>
      </c>
      <c r="F19" s="26">
        <v>0</v>
      </c>
      <c r="K19" s="30">
        <f t="shared" si="1"/>
        <v>2</v>
      </c>
      <c r="L19" s="27">
        <v>1</v>
      </c>
      <c r="M19" s="27">
        <v>2</v>
      </c>
    </row>
    <row r="20" spans="2:13" x14ac:dyDescent="0.35">
      <c r="B20" s="32">
        <v>1</v>
      </c>
      <c r="C20" s="26">
        <v>0</v>
      </c>
      <c r="D20" s="26">
        <v>0</v>
      </c>
      <c r="E20" s="26">
        <v>1</v>
      </c>
      <c r="F20" s="26">
        <v>1</v>
      </c>
      <c r="K20" s="30">
        <f t="shared" si="1"/>
        <v>3</v>
      </c>
      <c r="L20" s="27">
        <v>1</v>
      </c>
      <c r="M20" s="27">
        <v>2</v>
      </c>
    </row>
    <row r="21" spans="2:13" x14ac:dyDescent="0.35">
      <c r="B21" s="32">
        <v>1</v>
      </c>
      <c r="C21" s="26">
        <v>0</v>
      </c>
      <c r="D21" s="26">
        <v>1</v>
      </c>
      <c r="E21" s="26">
        <v>0</v>
      </c>
      <c r="F21" s="26">
        <v>0</v>
      </c>
      <c r="K21" s="30">
        <f t="shared" si="1"/>
        <v>2</v>
      </c>
      <c r="L21" s="27">
        <v>1</v>
      </c>
      <c r="M21" s="27">
        <v>2</v>
      </c>
    </row>
    <row r="22" spans="2:13" x14ac:dyDescent="0.35">
      <c r="B22" s="32">
        <v>1</v>
      </c>
      <c r="C22" s="26">
        <v>0</v>
      </c>
      <c r="D22" s="26">
        <v>1</v>
      </c>
      <c r="E22" s="26">
        <v>0</v>
      </c>
      <c r="F22" s="26">
        <v>1</v>
      </c>
      <c r="K22" s="30">
        <f t="shared" si="1"/>
        <v>3</v>
      </c>
      <c r="L22" s="27">
        <v>1</v>
      </c>
      <c r="M22" s="27">
        <v>2</v>
      </c>
    </row>
    <row r="23" spans="2:13" x14ac:dyDescent="0.35">
      <c r="B23" s="32">
        <v>1</v>
      </c>
      <c r="C23" s="26">
        <v>0</v>
      </c>
      <c r="D23" s="26">
        <v>1</v>
      </c>
      <c r="E23" s="26">
        <v>1</v>
      </c>
      <c r="F23" s="26">
        <v>0</v>
      </c>
      <c r="K23" s="30">
        <f t="shared" si="1"/>
        <v>3</v>
      </c>
      <c r="L23" s="27">
        <v>1</v>
      </c>
      <c r="M23" s="27">
        <v>2</v>
      </c>
    </row>
    <row r="24" spans="2:13" x14ac:dyDescent="0.35">
      <c r="B24" s="32">
        <v>1</v>
      </c>
      <c r="C24" s="26">
        <v>0</v>
      </c>
      <c r="D24" s="26">
        <v>1</v>
      </c>
      <c r="E24" s="26">
        <v>1</v>
      </c>
      <c r="F24" s="26">
        <v>1</v>
      </c>
      <c r="K24" s="30">
        <f t="shared" si="1"/>
        <v>4</v>
      </c>
      <c r="L24" s="27">
        <v>1</v>
      </c>
      <c r="M24" s="27">
        <v>2</v>
      </c>
    </row>
    <row r="25" spans="2:13" x14ac:dyDescent="0.35">
      <c r="B25" s="32">
        <v>1</v>
      </c>
      <c r="C25" s="31">
        <v>1</v>
      </c>
      <c r="D25" s="32">
        <v>0</v>
      </c>
      <c r="E25" s="32">
        <v>0</v>
      </c>
      <c r="F25" s="32">
        <v>0</v>
      </c>
      <c r="K25" s="30">
        <f t="shared" si="1"/>
        <v>2</v>
      </c>
      <c r="L25" s="27">
        <v>1</v>
      </c>
      <c r="M25" s="27">
        <v>2</v>
      </c>
    </row>
    <row r="26" spans="2:13" x14ac:dyDescent="0.35">
      <c r="B26" s="32">
        <v>1</v>
      </c>
      <c r="C26" s="31">
        <v>1</v>
      </c>
      <c r="D26" s="26">
        <v>0</v>
      </c>
      <c r="E26" s="26">
        <v>0</v>
      </c>
      <c r="F26" s="26">
        <v>1</v>
      </c>
      <c r="K26" s="30">
        <f t="shared" si="1"/>
        <v>3</v>
      </c>
      <c r="L26" s="27">
        <v>1</v>
      </c>
      <c r="M26" s="27">
        <v>2</v>
      </c>
    </row>
    <row r="27" spans="2:13" x14ac:dyDescent="0.35">
      <c r="B27" s="32">
        <v>1</v>
      </c>
      <c r="C27" s="31">
        <v>1</v>
      </c>
      <c r="D27" s="26">
        <v>0</v>
      </c>
      <c r="E27" s="26">
        <v>1</v>
      </c>
      <c r="F27" s="26">
        <v>0</v>
      </c>
      <c r="K27" s="30">
        <f t="shared" si="1"/>
        <v>3</v>
      </c>
      <c r="L27" s="27">
        <v>1</v>
      </c>
      <c r="M27" s="27">
        <v>2</v>
      </c>
    </row>
    <row r="28" spans="2:13" x14ac:dyDescent="0.35">
      <c r="B28" s="32">
        <v>1</v>
      </c>
      <c r="C28" s="31">
        <v>1</v>
      </c>
      <c r="D28" s="26">
        <v>0</v>
      </c>
      <c r="E28" s="26">
        <v>1</v>
      </c>
      <c r="F28" s="26">
        <v>1</v>
      </c>
      <c r="K28" s="30">
        <f t="shared" si="1"/>
        <v>4</v>
      </c>
      <c r="L28" s="27">
        <v>1</v>
      </c>
      <c r="M28" s="27">
        <v>2</v>
      </c>
    </row>
    <row r="29" spans="2:13" x14ac:dyDescent="0.35">
      <c r="B29" s="32">
        <v>1</v>
      </c>
      <c r="C29" s="31">
        <v>1</v>
      </c>
      <c r="D29" s="26">
        <v>1</v>
      </c>
      <c r="E29" s="26">
        <v>0</v>
      </c>
      <c r="F29" s="26">
        <v>0</v>
      </c>
      <c r="K29" s="30">
        <f t="shared" si="1"/>
        <v>3</v>
      </c>
      <c r="L29" s="27">
        <v>1</v>
      </c>
      <c r="M29" s="27">
        <v>2</v>
      </c>
    </row>
    <row r="30" spans="2:13" x14ac:dyDescent="0.35">
      <c r="B30" s="32">
        <v>1</v>
      </c>
      <c r="C30" s="31">
        <v>1</v>
      </c>
      <c r="D30" s="26">
        <v>1</v>
      </c>
      <c r="E30" s="26">
        <v>0</v>
      </c>
      <c r="F30" s="26">
        <v>1</v>
      </c>
      <c r="K30" s="30">
        <f t="shared" si="1"/>
        <v>4</v>
      </c>
      <c r="L30" s="27">
        <v>1</v>
      </c>
      <c r="M30" s="27">
        <v>2</v>
      </c>
    </row>
    <row r="31" spans="2:13" x14ac:dyDescent="0.35">
      <c r="B31" s="32">
        <v>1</v>
      </c>
      <c r="C31" s="31">
        <v>1</v>
      </c>
      <c r="D31" s="26">
        <v>1</v>
      </c>
      <c r="E31" s="26">
        <v>1</v>
      </c>
      <c r="F31" s="26">
        <v>0</v>
      </c>
      <c r="K31" s="30">
        <f t="shared" si="1"/>
        <v>4</v>
      </c>
      <c r="L31" s="27">
        <v>1</v>
      </c>
      <c r="M31" s="27">
        <v>2</v>
      </c>
    </row>
    <row r="32" spans="2:13" x14ac:dyDescent="0.35">
      <c r="B32" s="32">
        <v>1</v>
      </c>
      <c r="C32" s="31">
        <v>1</v>
      </c>
      <c r="D32" s="26">
        <v>1</v>
      </c>
      <c r="E32" s="26">
        <v>1</v>
      </c>
      <c r="F32" s="26">
        <v>1</v>
      </c>
      <c r="K32" s="30">
        <f t="shared" si="1"/>
        <v>5</v>
      </c>
      <c r="L32" s="27">
        <v>1</v>
      </c>
      <c r="M32" s="27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AB46-CC57-406D-8FF6-C7545B6F6EC1}">
  <dimension ref="A1:P20"/>
  <sheetViews>
    <sheetView workbookViewId="0">
      <selection activeCell="J1" sqref="J1:P1"/>
    </sheetView>
  </sheetViews>
  <sheetFormatPr defaultRowHeight="14.5" x14ac:dyDescent="0.35"/>
  <cols>
    <col min="1" max="16384" width="8.7265625" style="27"/>
  </cols>
  <sheetData>
    <row r="1" spans="1:16" ht="15" thickBot="1" x14ac:dyDescent="0.4">
      <c r="A1" s="60" t="s">
        <v>65</v>
      </c>
      <c r="B1" s="61"/>
      <c r="C1" s="61"/>
      <c r="D1" s="61"/>
      <c r="E1" s="61"/>
      <c r="F1" s="61"/>
      <c r="G1" s="61"/>
      <c r="H1" s="62"/>
      <c r="I1" s="33"/>
      <c r="J1" s="63" t="s">
        <v>66</v>
      </c>
      <c r="K1" s="64"/>
      <c r="L1" s="64"/>
      <c r="M1" s="64"/>
      <c r="N1" s="64"/>
      <c r="O1" s="64"/>
      <c r="P1" s="65"/>
    </row>
    <row r="2" spans="1:16" x14ac:dyDescent="0.35">
      <c r="A2" s="34"/>
      <c r="B2" s="35" t="s">
        <v>67</v>
      </c>
      <c r="C2" s="35" t="s">
        <v>68</v>
      </c>
      <c r="D2" s="35" t="s">
        <v>69</v>
      </c>
      <c r="E2" s="35" t="s">
        <v>70</v>
      </c>
      <c r="F2" s="35" t="s">
        <v>71</v>
      </c>
      <c r="G2" s="35" t="s">
        <v>72</v>
      </c>
      <c r="H2" s="36" t="s">
        <v>73</v>
      </c>
      <c r="I2" s="37"/>
      <c r="J2" s="38" t="s">
        <v>67</v>
      </c>
      <c r="K2" s="39" t="s">
        <v>68</v>
      </c>
      <c r="L2" s="39" t="s">
        <v>69</v>
      </c>
      <c r="M2" s="39" t="s">
        <v>70</v>
      </c>
      <c r="N2" s="35" t="s">
        <v>71</v>
      </c>
      <c r="O2" s="35" t="s">
        <v>72</v>
      </c>
      <c r="P2" s="36" t="s">
        <v>73</v>
      </c>
    </row>
    <row r="3" spans="1:16" x14ac:dyDescent="0.35">
      <c r="A3" s="40" t="s">
        <v>74</v>
      </c>
      <c r="B3" s="41">
        <v>4</v>
      </c>
      <c r="C3" s="41">
        <v>5</v>
      </c>
      <c r="D3" s="41">
        <v>5</v>
      </c>
      <c r="E3" s="41">
        <v>1</v>
      </c>
      <c r="F3" s="41">
        <v>4</v>
      </c>
      <c r="G3" s="41">
        <v>6</v>
      </c>
      <c r="H3" s="42">
        <v>3</v>
      </c>
      <c r="I3" s="43"/>
      <c r="J3" s="40">
        <v>10</v>
      </c>
      <c r="K3" s="41">
        <v>7</v>
      </c>
      <c r="L3" s="41">
        <v>14</v>
      </c>
      <c r="M3" s="41">
        <v>2</v>
      </c>
      <c r="N3" s="41">
        <v>10</v>
      </c>
      <c r="O3" s="41">
        <v>10</v>
      </c>
      <c r="P3" s="42">
        <v>9</v>
      </c>
    </row>
    <row r="4" spans="1:16" x14ac:dyDescent="0.35">
      <c r="A4" s="40" t="s">
        <v>75</v>
      </c>
      <c r="B4" s="41">
        <v>2</v>
      </c>
      <c r="C4" s="41">
        <v>1</v>
      </c>
      <c r="D4" s="41">
        <v>1</v>
      </c>
      <c r="E4" s="41">
        <v>0</v>
      </c>
      <c r="F4" s="41">
        <v>2</v>
      </c>
      <c r="G4" s="41">
        <v>1</v>
      </c>
      <c r="H4" s="42">
        <v>1</v>
      </c>
      <c r="I4" s="43"/>
      <c r="J4" s="40">
        <v>3</v>
      </c>
      <c r="K4" s="41">
        <v>3</v>
      </c>
      <c r="L4" s="41">
        <v>3</v>
      </c>
      <c r="M4" s="41">
        <v>1</v>
      </c>
      <c r="N4" s="41">
        <v>3</v>
      </c>
      <c r="O4" s="41">
        <v>3</v>
      </c>
      <c r="P4" s="42">
        <v>2</v>
      </c>
    </row>
    <row r="5" spans="1:16" x14ac:dyDescent="0.35">
      <c r="A5" s="40" t="s">
        <v>76</v>
      </c>
      <c r="B5" s="41">
        <v>2</v>
      </c>
      <c r="C5" s="41">
        <v>2</v>
      </c>
      <c r="D5" s="41">
        <v>0</v>
      </c>
      <c r="E5" s="41">
        <v>0</v>
      </c>
      <c r="F5" s="41">
        <v>2</v>
      </c>
      <c r="G5" s="41">
        <v>2</v>
      </c>
      <c r="H5" s="42">
        <v>0</v>
      </c>
      <c r="I5" s="43"/>
      <c r="J5" s="40">
        <v>4</v>
      </c>
      <c r="K5" s="41">
        <v>1</v>
      </c>
      <c r="L5" s="41">
        <v>3</v>
      </c>
      <c r="M5" s="41">
        <v>0</v>
      </c>
      <c r="N5" s="41">
        <v>4</v>
      </c>
      <c r="O5" s="41">
        <v>2</v>
      </c>
      <c r="P5" s="42">
        <v>2</v>
      </c>
    </row>
    <row r="6" spans="1:16" x14ac:dyDescent="0.35">
      <c r="A6" s="40" t="s">
        <v>77</v>
      </c>
      <c r="B6" s="41">
        <v>2</v>
      </c>
      <c r="C6" s="41">
        <v>3</v>
      </c>
      <c r="D6" s="41">
        <v>3</v>
      </c>
      <c r="E6" s="41">
        <v>1</v>
      </c>
      <c r="F6" s="41">
        <v>2</v>
      </c>
      <c r="G6" s="41">
        <v>3</v>
      </c>
      <c r="H6" s="42">
        <v>2</v>
      </c>
      <c r="I6" s="43"/>
      <c r="J6" s="40">
        <v>5</v>
      </c>
      <c r="K6" s="41">
        <v>6</v>
      </c>
      <c r="L6" s="41">
        <v>8</v>
      </c>
      <c r="M6" s="41">
        <v>2</v>
      </c>
      <c r="N6" s="41">
        <v>5</v>
      </c>
      <c r="O6" s="41">
        <v>7</v>
      </c>
      <c r="P6" s="42">
        <v>5</v>
      </c>
    </row>
    <row r="7" spans="1:16" x14ac:dyDescent="0.35">
      <c r="A7" s="40" t="s">
        <v>78</v>
      </c>
      <c r="B7" s="41">
        <v>2</v>
      </c>
      <c r="C7" s="41">
        <v>1</v>
      </c>
      <c r="D7" s="41">
        <v>3</v>
      </c>
      <c r="E7" s="41">
        <v>0</v>
      </c>
      <c r="F7" s="41">
        <v>2</v>
      </c>
      <c r="G7" s="41">
        <v>2</v>
      </c>
      <c r="H7" s="42">
        <v>2</v>
      </c>
      <c r="J7" s="40">
        <v>5</v>
      </c>
      <c r="K7" s="41">
        <v>3</v>
      </c>
      <c r="L7" s="41">
        <v>5</v>
      </c>
      <c r="M7" s="41">
        <v>1</v>
      </c>
      <c r="N7" s="41">
        <v>5</v>
      </c>
      <c r="O7" s="41">
        <v>4</v>
      </c>
      <c r="P7" s="42">
        <v>3</v>
      </c>
    </row>
    <row r="8" spans="1:16" x14ac:dyDescent="0.35">
      <c r="A8" s="40" t="s">
        <v>79</v>
      </c>
      <c r="B8" s="41">
        <v>1</v>
      </c>
      <c r="C8" s="41">
        <v>3</v>
      </c>
      <c r="D8" s="41">
        <v>2</v>
      </c>
      <c r="E8" s="41">
        <v>1</v>
      </c>
      <c r="F8" s="41">
        <v>1</v>
      </c>
      <c r="G8" s="41">
        <v>3</v>
      </c>
      <c r="H8" s="42">
        <v>1</v>
      </c>
      <c r="J8" s="40">
        <v>4</v>
      </c>
      <c r="K8" s="41">
        <v>4</v>
      </c>
      <c r="L8" s="41">
        <v>6</v>
      </c>
      <c r="M8" s="41">
        <v>1</v>
      </c>
      <c r="N8" s="41">
        <v>4</v>
      </c>
      <c r="O8" s="41">
        <v>5</v>
      </c>
      <c r="P8" s="42">
        <v>4</v>
      </c>
    </row>
    <row r="9" spans="1:16" ht="15" thickBot="1" x14ac:dyDescent="0.4">
      <c r="A9" s="44" t="s">
        <v>80</v>
      </c>
      <c r="B9" s="45">
        <v>3</v>
      </c>
      <c r="C9" s="45">
        <v>3</v>
      </c>
      <c r="D9" s="45">
        <v>0</v>
      </c>
      <c r="E9" s="45">
        <v>0</v>
      </c>
      <c r="F9" s="45">
        <v>3</v>
      </c>
      <c r="G9" s="45">
        <v>3</v>
      </c>
      <c r="H9" s="46">
        <v>0</v>
      </c>
      <c r="J9" s="44">
        <v>5</v>
      </c>
      <c r="K9" s="45">
        <v>2</v>
      </c>
      <c r="L9" s="45">
        <v>5</v>
      </c>
      <c r="M9" s="45">
        <v>0</v>
      </c>
      <c r="N9" s="45">
        <v>5</v>
      </c>
      <c r="O9" s="45">
        <v>3</v>
      </c>
      <c r="P9" s="46">
        <v>4</v>
      </c>
    </row>
    <row r="11" spans="1:16" ht="15" thickBot="1" x14ac:dyDescent="0.4"/>
    <row r="12" spans="1:16" ht="15" thickBot="1" x14ac:dyDescent="0.4">
      <c r="B12" s="63" t="s">
        <v>81</v>
      </c>
      <c r="C12" s="64"/>
      <c r="D12" s="64"/>
      <c r="E12" s="64"/>
      <c r="F12" s="64"/>
      <c r="G12" s="64"/>
      <c r="H12" s="65"/>
      <c r="J12" s="63" t="s">
        <v>82</v>
      </c>
      <c r="K12" s="64"/>
      <c r="L12" s="64"/>
      <c r="M12" s="64"/>
      <c r="N12" s="64"/>
      <c r="O12" s="64"/>
      <c r="P12" s="65"/>
    </row>
    <row r="13" spans="1:16" x14ac:dyDescent="0.35">
      <c r="B13" s="34" t="s">
        <v>67</v>
      </c>
      <c r="C13" s="35" t="s">
        <v>68</v>
      </c>
      <c r="D13" s="35" t="s">
        <v>69</v>
      </c>
      <c r="E13" s="35" t="s">
        <v>70</v>
      </c>
      <c r="F13" s="35" t="s">
        <v>71</v>
      </c>
      <c r="G13" s="35" t="s">
        <v>72</v>
      </c>
      <c r="H13" s="36" t="s">
        <v>73</v>
      </c>
      <c r="J13" s="34" t="s">
        <v>67</v>
      </c>
      <c r="K13" s="35" t="s">
        <v>68</v>
      </c>
      <c r="L13" s="35" t="s">
        <v>69</v>
      </c>
      <c r="M13" s="35" t="s">
        <v>70</v>
      </c>
      <c r="N13" s="35" t="s">
        <v>71</v>
      </c>
      <c r="O13" s="35" t="s">
        <v>72</v>
      </c>
      <c r="P13" s="36" t="s">
        <v>73</v>
      </c>
    </row>
    <row r="14" spans="1:16" x14ac:dyDescent="0.35">
      <c r="A14" s="47" t="s">
        <v>83</v>
      </c>
      <c r="B14" s="40">
        <v>2</v>
      </c>
      <c r="C14" s="41">
        <v>1</v>
      </c>
      <c r="D14" s="41">
        <v>1</v>
      </c>
      <c r="E14" s="41">
        <v>0</v>
      </c>
      <c r="F14" s="41">
        <v>2</v>
      </c>
      <c r="G14" s="41">
        <v>1</v>
      </c>
      <c r="H14" s="42">
        <v>1</v>
      </c>
      <c r="J14" s="40">
        <v>3</v>
      </c>
      <c r="K14" s="41">
        <v>3</v>
      </c>
      <c r="L14" s="41">
        <v>3</v>
      </c>
      <c r="M14" s="41">
        <v>1</v>
      </c>
      <c r="N14" s="41">
        <v>3</v>
      </c>
      <c r="O14" s="41">
        <v>3</v>
      </c>
      <c r="P14" s="42">
        <v>2</v>
      </c>
    </row>
    <row r="15" spans="1:16" x14ac:dyDescent="0.35">
      <c r="A15" s="47" t="s">
        <v>84</v>
      </c>
      <c r="B15" s="40">
        <v>2</v>
      </c>
      <c r="C15" s="41">
        <v>2</v>
      </c>
      <c r="D15" s="41">
        <v>2</v>
      </c>
      <c r="E15" s="41">
        <v>0</v>
      </c>
      <c r="F15" s="41">
        <v>2</v>
      </c>
      <c r="G15" s="41">
        <v>3</v>
      </c>
      <c r="H15" s="42">
        <v>1</v>
      </c>
      <c r="J15" s="40">
        <v>4</v>
      </c>
      <c r="K15" s="41">
        <v>5</v>
      </c>
      <c r="L15" s="41">
        <v>5</v>
      </c>
      <c r="M15" s="41">
        <v>2</v>
      </c>
      <c r="N15" s="41">
        <v>4</v>
      </c>
      <c r="O15" s="41">
        <v>5</v>
      </c>
      <c r="P15" s="42">
        <v>3</v>
      </c>
    </row>
    <row r="16" spans="1:16" x14ac:dyDescent="0.35">
      <c r="A16" s="47" t="s">
        <v>85</v>
      </c>
      <c r="B16" s="40">
        <v>3</v>
      </c>
      <c r="C16" s="41">
        <v>2</v>
      </c>
      <c r="D16" s="41">
        <v>1</v>
      </c>
      <c r="E16" s="41">
        <v>0</v>
      </c>
      <c r="F16" s="41">
        <v>3</v>
      </c>
      <c r="G16" s="41">
        <v>2</v>
      </c>
      <c r="H16" s="42">
        <v>1</v>
      </c>
      <c r="J16" s="40">
        <v>5</v>
      </c>
      <c r="K16" s="41">
        <v>3</v>
      </c>
      <c r="L16" s="41">
        <v>5</v>
      </c>
      <c r="M16" s="41">
        <v>1</v>
      </c>
      <c r="N16" s="41">
        <v>5</v>
      </c>
      <c r="O16" s="41">
        <v>4</v>
      </c>
      <c r="P16" s="42">
        <v>3</v>
      </c>
    </row>
    <row r="17" spans="1:16" x14ac:dyDescent="0.35">
      <c r="A17" s="47" t="s">
        <v>86</v>
      </c>
      <c r="B17" s="40">
        <v>1</v>
      </c>
      <c r="C17" s="41">
        <v>2</v>
      </c>
      <c r="D17" s="41">
        <v>1</v>
      </c>
      <c r="E17" s="41">
        <v>0</v>
      </c>
      <c r="F17" s="41">
        <v>1</v>
      </c>
      <c r="G17" s="41">
        <v>3</v>
      </c>
      <c r="H17" s="42">
        <v>0</v>
      </c>
      <c r="J17" s="40">
        <v>3</v>
      </c>
      <c r="K17" s="41">
        <v>3</v>
      </c>
      <c r="L17" s="41">
        <v>3</v>
      </c>
      <c r="M17" s="41">
        <v>1</v>
      </c>
      <c r="N17" s="41">
        <v>3</v>
      </c>
      <c r="O17" s="41">
        <v>3</v>
      </c>
      <c r="P17" s="42">
        <v>2</v>
      </c>
    </row>
    <row r="18" spans="1:16" x14ac:dyDescent="0.35">
      <c r="A18" s="47" t="s">
        <v>87</v>
      </c>
      <c r="B18" s="40">
        <v>2</v>
      </c>
      <c r="C18" s="41">
        <v>1</v>
      </c>
      <c r="D18" s="41">
        <v>3</v>
      </c>
      <c r="E18" s="41">
        <v>0</v>
      </c>
      <c r="F18" s="41">
        <v>2</v>
      </c>
      <c r="G18" s="41">
        <v>2</v>
      </c>
      <c r="H18" s="42">
        <v>2</v>
      </c>
      <c r="J18" s="40">
        <v>5</v>
      </c>
      <c r="K18" s="41">
        <v>3</v>
      </c>
      <c r="L18" s="41">
        <v>5</v>
      </c>
      <c r="M18" s="41">
        <v>1</v>
      </c>
      <c r="N18" s="41">
        <v>5</v>
      </c>
      <c r="O18" s="41">
        <v>4</v>
      </c>
      <c r="P18" s="42">
        <v>3</v>
      </c>
    </row>
    <row r="19" spans="1:16" x14ac:dyDescent="0.35">
      <c r="A19" s="47" t="s">
        <v>88</v>
      </c>
      <c r="B19" s="40">
        <v>1</v>
      </c>
      <c r="C19" s="41">
        <v>2</v>
      </c>
      <c r="D19" s="41">
        <v>1</v>
      </c>
      <c r="E19" s="41">
        <v>1</v>
      </c>
      <c r="F19" s="41">
        <v>1</v>
      </c>
      <c r="G19" s="41">
        <v>1</v>
      </c>
      <c r="H19" s="42">
        <v>1</v>
      </c>
      <c r="J19" s="40">
        <v>3</v>
      </c>
      <c r="K19" s="41">
        <v>2</v>
      </c>
      <c r="L19" s="41">
        <v>4</v>
      </c>
      <c r="M19" s="41">
        <v>0</v>
      </c>
      <c r="N19" s="41">
        <v>3</v>
      </c>
      <c r="O19" s="41">
        <v>3</v>
      </c>
      <c r="P19" s="42">
        <v>3</v>
      </c>
    </row>
    <row r="20" spans="1:16" ht="15" thickBot="1" x14ac:dyDescent="0.4">
      <c r="A20" s="47" t="s">
        <v>89</v>
      </c>
      <c r="B20" s="44">
        <v>2</v>
      </c>
      <c r="C20" s="45">
        <v>3</v>
      </c>
      <c r="D20" s="45">
        <v>1</v>
      </c>
      <c r="E20" s="45">
        <v>0</v>
      </c>
      <c r="F20" s="45">
        <v>2</v>
      </c>
      <c r="G20" s="45">
        <v>4</v>
      </c>
      <c r="H20" s="46">
        <v>0</v>
      </c>
      <c r="J20" s="44">
        <v>4</v>
      </c>
      <c r="K20" s="45">
        <v>4</v>
      </c>
      <c r="L20" s="45">
        <v>5</v>
      </c>
      <c r="M20" s="45">
        <v>1</v>
      </c>
      <c r="N20" s="45">
        <v>4</v>
      </c>
      <c r="O20" s="45">
        <v>4</v>
      </c>
      <c r="P20" s="46">
        <v>4</v>
      </c>
    </row>
  </sheetData>
  <mergeCells count="4">
    <mergeCell ref="A1:H1"/>
    <mergeCell ref="J1:P1"/>
    <mergeCell ref="B12:H12"/>
    <mergeCell ref="J12:P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QueryProcessingTime</vt:lpstr>
      <vt:lpstr>DatabaseAvailable</vt:lpstr>
      <vt:lpstr>DistributionExecutionTime</vt:lpstr>
      <vt:lpstr>KeywordRecognition</vt:lpstr>
      <vt:lpstr>ComparisonWithKalman</vt:lpstr>
    </vt:vector>
  </TitlesOfParts>
  <Company>Wipro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Das, Shubhendu</cp:lastModifiedBy>
  <cp:lastPrinted>2021-12-31T17:40:51Z</cp:lastPrinted>
  <dcterms:created xsi:type="dcterms:W3CDTF">2019-10-16T09:26:10Z</dcterms:created>
  <dcterms:modified xsi:type="dcterms:W3CDTF">2022-01-14T03:19:56Z</dcterms:modified>
</cp:coreProperties>
</file>